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fd5706bfe4004e70" /></Relationships>
</file>

<file path=xl/workbook.xml><?xml version="1.0" encoding="utf-8"?>
<x:workbook xmlns:x="http://schemas.openxmlformats.org/spreadsheetml/2006/main">
  <x:sheets>
    <x:sheet xmlns:r="http://schemas.openxmlformats.org/officeDocument/2006/relationships" name="案件管理" sheetId="1" r:id="R32a9236281d04ba3"/>
    <x:sheet xmlns:r="http://schemas.openxmlformats.org/officeDocument/2006/relationships" name="記入例と使い方" sheetId="2" r:id="Rdb62e43a4fdc43a0"/>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0"/>
    <x:numFmt numFmtId="201" formatCode="yyyy/mm/dd"/>
    <x:numFmt numFmtId="202" formatCode="@"/>
  </x:numFmts>
  <x:fonts count="9">
    <x:font>
      <x:sz val="11"/>
      <x:name val="Carlito"/>
    </x:font>
    <x:font>
      <x:sz val="11"/>
      <x:color rgb="FF142D4E"/>
      <x:name val="Arial"/>
    </x:font>
    <x:font>
      <x:b/>
      <x:sz val="22"/>
      <x:color rgb="FF142D4E"/>
      <x:name val="Arial"/>
    </x:font>
    <x:font>
      <x:sz val="11"/>
      <x:color rgb="FF52677C"/>
      <x:name val="Arial"/>
    </x:font>
    <x:font>
      <x:b/>
      <x:sz val="25"/>
      <x:color rgb="FF176B91"/>
      <x:name val="Arial"/>
    </x:font>
    <x:font>
      <x:sz val="10"/>
      <x:color rgb="FF52677C"/>
      <x:name val="Arial"/>
    </x:font>
    <x:font>
      <x:b/>
      <x:sz val="11"/>
      <x:color rgb="FFFFFFFF"/>
      <x:name val="Arial"/>
    </x:font>
    <x:font>
      <x:b/>
      <x:sz val="18"/>
      <x:color rgb="FF142D4E"/>
      <x:name val="Arial"/>
    </x:font>
    <x:font>
      <x:b/>
      <x:sz val="11"/>
      <x:color rgb="FF142D4E"/>
      <x:name val="Arial"/>
    </x:font>
  </x:fonts>
  <x:fills count="6">
    <x:fill>
      <x:patternFill patternType="none"/>
    </x:fill>
    <x:fill>
      <x:patternFill patternType="gray125"/>
    </x:fill>
    <x:fill>
      <x:patternFill patternType="solid">
        <x:fgColor rgb="FF142D4E"/>
      </x:patternFill>
    </x:fill>
    <x:fill>
      <x:patternFill patternType="solid">
        <x:fgColor rgb="FFFFF9EA"/>
      </x:patternFill>
    </x:fill>
    <x:fill>
      <x:patternFill patternType="solid">
        <x:fgColor rgb="FFEDF3F8"/>
      </x:patternFill>
    </x:fill>
    <x:fill>
      <x:patternFill patternType="solid">
        <x:fgColor rgb="FFFFFFFF"/>
      </x:patternFill>
    </x:fill>
  </x:fills>
  <x:borders count="4">
    <x:border>
      <x:left/>
      <x:right/>
      <x:top/>
      <x:bottom/>
      <x:diagonal/>
    </x:border>
    <x:border>
      <x:left/>
      <x:right/>
      <x:top/>
      <x:bottom style="thin">
        <x:color rgb="FFD9E3EC"/>
      </x:bottom>
      <x:diagonal/>
    </x:border>
    <x:border>
      <x:left/>
      <x:right/>
      <x:top style="thin">
        <x:color rgb="FFD9E3EC"/>
      </x:top>
      <x:bottom style="thin">
        <x:color rgb="FFD9E3EC"/>
      </x:bottom>
      <x:diagonal/>
    </x:border>
    <x:border>
      <x:left/>
      <x:right/>
      <x:top style="thin">
        <x:color rgb="FFD9E3EC"/>
      </x:top>
      <x:bottom/>
      <x:diagonal/>
    </x:border>
  </x:borders>
  <x:cellStyleXfs count="1">
    <x:xf numFmtId="0" fontId="0" fillId="0" borderId="0"/>
  </x:cellStyleXfs>
  <x:cellXfs count="41">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3" fillId="0" borderId="0" xfId="0" applyNumberFormat="1" applyFont="1" applyFill="1" applyBorder="1" applyAlignment="1">
      <x:alignment vertical="center"/>
    </x:xf>
    <x:xf numFmtId="0" fontId="4" fillId="0" borderId="0" xfId="0" applyNumberFormat="1" applyFont="1" applyFill="1" applyBorder="1" applyAlignment="1">
      <x:alignment vertical="center"/>
    </x:xf>
    <x:xf numFmtId="0" fontId="4" fillId="0" borderId="0" xfId="0" applyNumberFormat="1" applyFont="1" applyFill="1" applyBorder="1" applyAlignment="1">
      <x:alignment horizontal="left" vertical="center"/>
    </x:xf>
    <x:xf numFmtId="200" fontId="4" fillId="0" borderId="0" xfId="0" applyNumberFormat="1" applyFont="1" applyFill="1" applyBorder="1" applyAlignment="1">
      <x:alignment horizontal="left" vertical="center"/>
    </x:xf>
    <x:xf numFmtId="201" fontId="1" fillId="0" borderId="0" xfId="0" applyNumberFormat="1" applyFont="1" applyFill="1" applyBorder="1" applyAlignment="1">
      <x:alignment vertical="center"/>
    </x:xf>
    <x:xf numFmtId="0" fontId="5"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6" fillId="2" borderId="0" xfId="0" applyNumberFormat="1" applyFont="1" applyFill="1" applyBorder="1" applyAlignment="1">
      <x:alignment vertical="center"/>
    </x:xf>
    <x:xf numFmtId="0" fontId="6" fillId="2" borderId="0" xfId="0" applyNumberFormat="1" applyFont="1" applyFill="1" applyBorder="1" applyAlignment="1">
      <x:alignment vertical="center" wrapText="1"/>
    </x:xf>
    <x:xf numFmtId="0" fontId="1" fillId="3" borderId="0" xfId="0" applyNumberFormat="1" applyFont="1" applyFill="1" applyBorder="1" applyAlignment="1">
      <x:alignment vertical="center"/>
    </x:xf>
    <x:xf numFmtId="0" fontId="1" fillId="3" borderId="1" xfId="0" applyNumberFormat="1" applyFont="1" applyFill="1" applyBorder="1" applyAlignment="1">
      <x:alignment vertical="center"/>
    </x:xf>
    <x:xf numFmtId="0" fontId="1" fillId="3" borderId="2" xfId="0" applyNumberFormat="1" applyFont="1" applyFill="1" applyBorder="1" applyAlignment="1">
      <x:alignment vertical="center"/>
    </x:xf>
    <x:xf numFmtId="0" fontId="1" fillId="3" borderId="3" xfId="0" applyNumberFormat="1" applyFont="1" applyFill="1" applyBorder="1" applyAlignment="1">
      <x:alignment vertical="center"/>
    </x:xf>
    <x:xf numFmtId="0" fontId="1" fillId="3" borderId="1" xfId="0" applyNumberFormat="1" applyFont="1" applyFill="1" applyBorder="1" applyAlignment="1">
      <x:alignment vertical="center" wrapText="1"/>
    </x:xf>
    <x:xf numFmtId="0" fontId="1" fillId="3" borderId="2" xfId="0" applyNumberFormat="1" applyFont="1" applyFill="1" applyBorder="1" applyAlignment="1">
      <x:alignment vertical="center" wrapText="1"/>
    </x:xf>
    <x:xf numFmtId="0" fontId="1" fillId="3" borderId="3" xfId="0" applyNumberFormat="1" applyFont="1" applyFill="1" applyBorder="1" applyAlignment="1">
      <x:alignment vertical="center" wrapText="1"/>
    </x:xf>
    <x:xf numFmtId="0" fontId="1" fillId="4" borderId="0" xfId="0" applyNumberFormat="1" applyFont="1" applyFill="1" applyBorder="1" applyAlignment="1">
      <x:alignment vertical="center"/>
    </x:xf>
    <x:xf numFmtId="0" fontId="1" fillId="4" borderId="1" xfId="0" applyNumberFormat="1" applyFont="1" applyFill="1" applyBorder="1" applyAlignment="1">
      <x:alignment vertical="center"/>
    </x:xf>
    <x:xf numFmtId="0" fontId="1" fillId="4" borderId="2" xfId="0" applyNumberFormat="1" applyFont="1" applyFill="1" applyBorder="1" applyAlignment="1">
      <x:alignment vertical="center"/>
    </x:xf>
    <x:xf numFmtId="0" fontId="1" fillId="4" borderId="3" xfId="0" applyNumberFormat="1" applyFont="1" applyFill="1" applyBorder="1" applyAlignment="1">
      <x:alignment vertical="center"/>
    </x:xf>
    <x:xf numFmtId="0" fontId="1" fillId="4" borderId="1" xfId="0" applyNumberFormat="1" applyFont="1" applyFill="1" applyBorder="1" applyAlignment="1">
      <x:alignment vertical="center" wrapText="1"/>
    </x:xf>
    <x:xf numFmtId="0" fontId="1" fillId="4" borderId="2" xfId="0" applyNumberFormat="1" applyFont="1" applyFill="1" applyBorder="1" applyAlignment="1">
      <x:alignment vertical="center" wrapText="1"/>
    </x:xf>
    <x:xf numFmtId="0" fontId="1" fillId="4" borderId="3" xfId="0" applyNumberFormat="1" applyFont="1" applyFill="1" applyBorder="1" applyAlignment="1">
      <x:alignment vertical="center" wrapText="1"/>
    </x:xf>
    <x:xf numFmtId="201" fontId="1" fillId="3" borderId="1" xfId="0" applyNumberFormat="1" applyFont="1" applyFill="1" applyBorder="1" applyAlignment="1">
      <x:alignment vertical="center" wrapText="1"/>
    </x:xf>
    <x:xf numFmtId="201" fontId="1" fillId="3" borderId="2" xfId="0" applyNumberFormat="1" applyFont="1" applyFill="1" applyBorder="1" applyAlignment="1">
      <x:alignment vertical="center" wrapText="1"/>
    </x:xf>
    <x:xf numFmtId="201" fontId="1" fillId="3" borderId="3" xfId="0" applyNumberFormat="1" applyFont="1" applyFill="1" applyBorder="1" applyAlignment="1">
      <x:alignment vertical="center" wrapText="1"/>
    </x:xf>
    <x:xf numFmtId="201" fontId="1" fillId="3" borderId="1" xfId="0" applyNumberFormat="1" applyFont="1" applyFill="1" applyBorder="1" applyAlignment="1">
      <x:alignment horizontal="center" vertical="center" wrapText="1"/>
    </x:xf>
    <x:xf numFmtId="201" fontId="1" fillId="3" borderId="2" xfId="0" applyNumberFormat="1" applyFont="1" applyFill="1" applyBorder="1" applyAlignment="1">
      <x:alignment horizontal="center" vertical="center" wrapText="1"/>
    </x:xf>
    <x:xf numFmtId="201" fontId="1" fillId="3" borderId="3" xfId="0" applyNumberFormat="1" applyFont="1" applyFill="1" applyBorder="1" applyAlignment="1">
      <x:alignment horizontal="center" vertical="center" wrapText="1"/>
    </x:xf>
    <x:xf numFmtId="202" fontId="1" fillId="3" borderId="1" xfId="0" applyNumberFormat="1" applyFont="1" applyFill="1" applyBorder="1" applyAlignment="1">
      <x:alignment vertical="center" wrapText="1"/>
    </x:xf>
    <x:xf numFmtId="202" fontId="1" fillId="3" borderId="2" xfId="0" applyNumberFormat="1" applyFont="1" applyFill="1" applyBorder="1" applyAlignment="1">
      <x:alignment vertical="center" wrapText="1"/>
    </x:xf>
    <x:xf numFmtId="202" fontId="1" fillId="3" borderId="3" xfId="0" applyNumberFormat="1" applyFont="1" applyFill="1" applyBorder="1" applyAlignment="1">
      <x:alignment vertical="center" wrapText="1"/>
    </x:xf>
    <x:xf numFmtId="0" fontId="1" fillId="5" borderId="0" xfId="0" applyNumberFormat="1" applyFont="1" applyFill="1" applyBorder="1" applyAlignment="1">
      <x:alignment vertical="center"/>
    </x:xf>
    <x:xf numFmtId="0" fontId="7" fillId="5" borderId="0" xfId="0" applyNumberFormat="1" applyFont="1" applyFill="1" applyBorder="1" applyAlignment="1">
      <x:alignment vertical="center"/>
    </x:xf>
    <x:xf numFmtId="0" fontId="8" fillId="4" borderId="0" xfId="0" applyNumberFormat="1" applyFont="1" applyFill="1" applyBorder="1" applyAlignment="1">
      <x:alignment vertical="center"/>
    </x:xf>
    <x:xf numFmtId="0" fontId="8" fillId="4" borderId="0" xfId="0" applyNumberFormat="1" applyFont="1" applyFill="1" applyBorder="1" applyAlignment="1">
      <x:alignment vertical="center" wrapText="1"/>
    </x:xf>
    <x:xf numFmtId="0" fontId="1" fillId="5" borderId="0" xfId="0" applyNumberFormat="1" applyFont="1" applyFill="1" applyBorder="1" applyAlignment="1">
      <x:alignment vertical="center" wrapText="1"/>
    </x:xf>
  </x:cellXfs>
  <x:cellStyles count="1">
    <x:cellStyle name="Normal" xfId="0"/>
  </x:cellStyles>
  <x:dxfs count="8">
    <x:dxf>
      <x:font>
        <x:b/>
        <x:color rgb="FFA52C26"/>
      </x:font>
      <x:fill>
        <x:patternFill patternType="solid">
          <x:bgColor rgb="FFFCE8E6"/>
        </x:patternFill>
      </x:fill>
    </x:dxf>
    <x:dxf>
      <x:font>
        <x:b/>
        <x:color rgb="FF7B5200"/>
      </x:font>
      <x:fill>
        <x:patternFill patternType="solid">
          <x:bgColor rgb="FFFFF0CC"/>
        </x:patternFill>
      </x:fill>
    </x:dxf>
    <x:dxf>
      <x:font>
        <x:b/>
        <x:color rgb="FF7B5200"/>
      </x:font>
      <x:fill>
        <x:patternFill patternType="solid">
          <x:bgColor rgb="FFFFF0CC"/>
        </x:patternFill>
      </x:fill>
    </x:dxf>
    <x:dxf>
      <x:font>
        <x:color rgb="FF7A8795"/>
      </x:font>
    </x:dxf>
    <x:dxf>
      <x:font>
        <x:b/>
        <x:color rgb="FFA52C26"/>
      </x:font>
      <x:fill>
        <x:patternFill patternType="solid">
          <x:bgColor rgb="FFFCE8E6"/>
        </x:patternFill>
      </x:fill>
    </x:dxf>
    <x:dxf>
      <x:font>
        <x:b/>
        <x:color rgb="FF7B5200"/>
      </x:font>
      <x:fill>
        <x:patternFill patternType="solid">
          <x:bgColor rgb="FFFFF0CC"/>
        </x:patternFill>
      </x:fill>
    </x:dxf>
    <x:dxf>
      <x:font>
        <x:b/>
        <x:color rgb="FF7B5200"/>
      </x:font>
      <x:fill>
        <x:patternFill patternType="solid">
          <x:bgColor rgb="FFFFF0CC"/>
        </x:patternFill>
      </x:fill>
    </x:dxf>
    <x:dxf>
      <x:font>
        <x:color rgb="FF7A8795"/>
      </x:font>
    </x:dxf>
  </x:dxfs>
</x:styleSheet>
</file>

<file path=xl/_rels/workbook.xml.rels>&#65279;<?xml version="1.0" encoding="utf-8"?><Relationships xmlns="http://schemas.openxmlformats.org/package/2006/relationships"><Relationship Type="http://schemas.openxmlformats.org/officeDocument/2006/relationships/styles" Target="/xl/styles.xml" Id="R2af0d60f3e504bf8" /><Relationship Type="http://schemas.openxmlformats.org/officeDocument/2006/relationships/theme" Target="/xl/theme/theme1.xml" Id="R968ffe6e1f794526" /><Relationship Type="http://schemas.openxmlformats.org/officeDocument/2006/relationships/sharedStrings" Target="/xl/sharedStrings.xml" Id="Rb5e5f9504dc84e6a" /><Relationship Type="http://schemas.openxmlformats.org/officeDocument/2006/relationships/worksheet" Target="/xl/worksheets/sheet1.xml" Id="R32a9236281d04ba3" /><Relationship Type="http://schemas.openxmlformats.org/officeDocument/2006/relationships/worksheet" Target="/xl/worksheets/sheet2.xml" Id="Rdb62e43a4fdc43a0" /></Relationships>
</file>

<file path=xl/tables/table1.xml><?xml version="1.0" encoding="utf-8"?>
<x:table xmlns:x="http://schemas.openxmlformats.org/spreadsheetml/2006/main" id="1" name="Applications" displayName="Applications" ref="A9:J209" headerRowCount="1" totalsRowCount="0" totalsRowShown="0">
  <x:autoFilter ref="A9:J209"/>
  <x:tableColumns count="10">
    <x:tableColumn id="1" name="案件名"/>
    <x:tableColumn id="2" name="企業名"/>
    <x:tableColumn id="3" name="応募窓口"/>
    <x:tableColumn id="4" name="状況"/>
    <x:tableColumn id="5" name="回答期限"/>
    <x:tableColumn id="6" name="次の対応"/>
    <x:tableColumn id="7" name="共通の案件ID"/>
    <x:tableColumn id="8" name="募集URL"/>
    <x:tableColumn id="9" name="期限の確認"/>
    <x:tableColumn id="10" name="重複の確認"/>
  </x:tableColumns>
  <x:tableStyleInfo name="TableStyleMedium2" showFirstColumn="0" showLastColumn="0" showRowStripes="1" showColumnStripes="0"/>
</x:table>
</file>

<file path=xl/tables/table2.xml><?xml version="1.0" encoding="utf-8"?>
<x:table xmlns:x="http://schemas.openxmlformats.org/spreadsheetml/2006/main" id="2" name="ExampleApplications" displayName="ExampleApplications" ref="A9:J16" headerRowCount="1" totalsRowCount="0" totalsRowShown="0">
  <x:autoFilter ref="A9:J16"/>
  <x:tableColumns count="10">
    <x:tableColumn id="1" name="案件名"/>
    <x:tableColumn id="2" name="企業名"/>
    <x:tableColumn id="3" name="応募窓口"/>
    <x:tableColumn id="4" name="状況"/>
    <x:tableColumn id="5" name="回答期限"/>
    <x:tableColumn id="6" name="次の対応"/>
    <x:tableColumn id="7" name="共通の案件ID"/>
    <x:tableColumn id="8" name="募集URL"/>
    <x:tableColumn id="9" name="期限の確認"/>
    <x:tableColumn id="10" name="重複の確認"/>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e66a2095489a47f7" /></Relationships>
</file>

<file path=xl/worksheets/_rels/sheet2.xml.rels>&#65279;<?xml version="1.0" encoding="utf-8"?><Relationships xmlns="http://schemas.openxmlformats.org/package/2006/relationships"><Relationship Type="http://schemas.openxmlformats.org/officeDocument/2006/relationships/table" Target="/xl/tables/table2.xml" Id="Rc8b2a52396404412" /></Relationships>
</file>

<file path=xl/worksheets/sheet1.xml><?xml version="1.0" encoding="utf-8"?>
<x:worksheet xmlns:x="http://schemas.openxmlformats.org/spreadsheetml/2006/main">
  <x:sheetPr>
    <x:tabColor rgb="FF176B91"/>
  </x:sheetPr>
  <x:sheetViews>
    <x:sheetView showGridLines="0" workbookViewId="0">
      <x:pane xSplit="1" ySplit="9" topLeftCell="B10" activePane="bottomRight" state="frozen"/>
    </x:sheetView>
  </x:sheetViews>
  <x:sheetFormatPr defaultRowHeight="15"/>
  <x:cols>
    <x:col min="1" max="1" width="23.329999923706055" hidden="0" customWidth="1"/>
    <x:col min="2" max="2" width="16.670000076293945" hidden="0" customWidth="1"/>
    <x:col min="3" max="3" width="14.4399995803833" hidden="0" customWidth="1"/>
    <x:col min="4" max="4" width="11.670000076293945" hidden="0" customWidth="1"/>
    <x:col min="5" max="5" width="11.670000076293945" hidden="0" customWidth="1"/>
    <x:col min="6" max="6" width="22.219999313354492" hidden="0" customWidth="1"/>
    <x:col min="7" max="7" width="14.4399995803833" hidden="0" customWidth="1"/>
    <x:col min="8" max="8" width="16.670000076293945" hidden="0" customWidth="1"/>
    <x:col min="9" max="9" width="13.890000343322754" hidden="0" customWidth="1"/>
    <x:col min="10" max="10" width="17.780000686645508" hidden="0" customWidth="1"/>
  </x:cols>
  <x:sheetData>
    <x:row r="1" ht="12" customHeight="1">
      <x:c r="A1" s="2"/>
      <x:c r="B1" s="2"/>
      <x:c r="C1" s="2"/>
      <x:c r="D1" s="2"/>
      <x:c r="E1" s="2"/>
      <x:c r="F1" s="2"/>
      <x:c r="G1" s="2"/>
      <x:c r="H1" s="2"/>
      <x:c r="I1" s="2"/>
      <x:c r="J1" s="2"/>
    </x:row>
    <x:row r="2" ht="32.25" customHeight="1">
      <x:c r="A2" s="3" t="str">
        <x:v>フリーランスの案件応募管理シート</x:v>
      </x:c>
      <x:c r="B2" s="3"/>
      <x:c r="C2" s="3"/>
      <x:c r="D2" s="3"/>
      <x:c r="E2" s="3"/>
      <x:c r="F2" s="3"/>
      <x:c r="G2" s="3"/>
      <x:c r="H2" s="3"/>
      <x:c r="I2" s="3"/>
      <x:c r="J2" s="3"/>
    </x:row>
    <x:row r="3" ht="21.75" customHeight="1">
      <x:c r="A3" s="4" t="str">
        <x:v>黄色の列に入力すると、回答期限と重複の可能性を右の2列で確認できます。</x:v>
      </x:c>
      <x:c r="B3" s="4"/>
      <x:c r="C3" s="4"/>
      <x:c r="D3" s="4"/>
      <x:c r="E3" s="4"/>
      <x:c r="F3" s="4"/>
      <x:c r="G3" s="4"/>
      <x:c r="H3" s="4"/>
      <x:c r="I3" s="4"/>
      <x:c r="J3" s="4"/>
    </x:row>
    <x:row r="4">
      <x:c r="A4" s="2"/>
      <x:c r="B4" s="2"/>
      <x:c r="C4" s="2"/>
      <x:c r="D4" s="2"/>
      <x:c r="E4" s="2"/>
      <x:c r="F4" s="2"/>
      <x:c r="G4" s="2"/>
      <x:c r="H4" s="2"/>
      <x:c r="I4" s="2"/>
      <x:c r="J4" s="2"/>
    </x:row>
    <x:row r="5" ht="18.75" customHeight="1">
      <x:c r="A5" s="4" t="str">
        <x:v>登録した案件</x:v>
      </x:c>
      <x:c r="B5" s="4"/>
      <x:c r="C5" s="4" t="str">
        <x:v>応募・選考中</x:v>
      </x:c>
      <x:c r="D5" s="4"/>
      <x:c r="E5" s="4" t="str">
        <x:v>3日以内・期限超過</x:v>
      </x:c>
      <x:c r="F5" s="4"/>
      <x:c r="G5" s="4" t="str">
        <x:v>重複の可能性がある行</x:v>
      </x:c>
      <x:c r="H5" s="4"/>
      <x:c r="I5" s="2" t="str">
        <x:v>判定日</x:v>
      </x:c>
      <x:c r="J5" s="8" t="n">
        <x:f>TODAY()</x:f>
        <x:v>46316</x:v>
      </x:c>
    </x:row>
    <x:row r="6" ht="29.25" customHeight="1">
      <x:c r="A6" s="7" t="n">
        <x:f>COUNTA(A10:A209)</x:f>
        <x:v>0</x:v>
      </x:c>
      <x:c r="B6" s="7"/>
      <x:c r="C6" s="7" t="n">
        <x:f>COUNTIF(D10:D209,"応募済")+COUNTIF(D10:D209,"選考中")+COUNTIF(D10:D209,"条件確認中")</x:f>
        <x:v>0</x:v>
      </x:c>
      <x:c r="D6" s="7"/>
      <x:c r="E6" s="7" t="n">
        <x:f>COUNTIF(I10:I209,"期限超過")+COUNTIF(I10:I209,"今日が期限")+COUNTIF(I10:I209,"3日以内")</x:f>
        <x:v>0</x:v>
      </x:c>
      <x:c r="F6" s="7"/>
      <x:c r="G6" s="7" t="n">
        <x:f>COUNTIF(J10:J209,"同じ案件ID")+COUNTIF(J10:J209,"企業・案件名が一致")</x:f>
        <x:v>0</x:v>
      </x:c>
      <x:c r="H6" s="7"/>
      <x:c r="I6" s="2"/>
      <x:c r="J6" s="2"/>
    </x:row>
    <x:row r="7" ht="19.5" customHeight="1">
      <x:c r="A7" s="9" t="str">
        <x:v>入力欄：A〜H列　／　自動表示：I・J列　／　入力は200件まで。使い方は「記入例と使い方」へ。</x:v>
      </x:c>
      <x:c r="B7" s="9"/>
      <x:c r="C7" s="9"/>
      <x:c r="D7" s="9"/>
      <x:c r="E7" s="9"/>
      <x:c r="F7" s="9"/>
      <x:c r="G7" s="9"/>
      <x:c r="H7" s="9"/>
      <x:c r="I7" s="9"/>
      <x:c r="J7" s="9"/>
    </x:row>
    <x:row r="8">
      <x:c r="A8" s="2"/>
      <x:c r="B8" s="2"/>
      <x:c r="C8" s="2"/>
      <x:c r="D8" s="2"/>
      <x:c r="E8" s="2"/>
      <x:c r="F8" s="2"/>
      <x:c r="G8" s="2"/>
      <x:c r="H8" s="2"/>
      <x:c r="I8" s="2"/>
      <x:c r="J8" s="2"/>
    </x:row>
    <x:row r="9" ht="25.5" customHeight="1">
      <x:c r="A9" s="12" t="str">
        <x:v>案件名</x:v>
      </x:c>
      <x:c r="B9" s="12" t="str">
        <x:v>企業名</x:v>
      </x:c>
      <x:c r="C9" s="12" t="str">
        <x:v>応募窓口</x:v>
      </x:c>
      <x:c r="D9" s="12" t="str">
        <x:v>状況</x:v>
      </x:c>
      <x:c r="E9" s="12" t="str">
        <x:v>回答期限</x:v>
      </x:c>
      <x:c r="F9" s="12" t="str">
        <x:v>次の対応</x:v>
      </x:c>
      <x:c r="G9" s="12" t="str">
        <x:v>共通の案件ID</x:v>
      </x:c>
      <x:c r="H9" s="12" t="str">
        <x:v>募集URL</x:v>
      </x:c>
      <x:c r="I9" s="12" t="str">
        <x:v>期限の確認</x:v>
      </x:c>
      <x:c r="J9" s="12" t="str">
        <x:v>重複の確認</x:v>
      </x:c>
    </x:row>
    <x:row r="10" ht="36" customHeight="1">
      <x:c r="A10" s="17"/>
      <x:c r="B10" s="17"/>
      <x:c r="C10" s="17"/>
      <x:c r="D10" s="17"/>
      <x:c r="E10" s="30"/>
      <x:c r="F10" s="17"/>
      <x:c r="G10" s="33"/>
      <x:c r="H10" s="33"/>
      <x:c r="I10" s="24" t="str">
        <x:f>IF(A10="","",IF(D10="","状況を入力",IF(OR(D10="契約",D10="辞退",D10="見送り"),"終了",IF(AND(D10&lt;&gt;"検討中",D10&lt;&gt;"応募済",D10&lt;&gt;"選考中",D10&lt;&gt;"条件確認中"),"状況を確認",IF(E10="","期限未入力",IF(NOT(ISNUMBER(E10)),"日付を確認",IF(OR(E10&lt;DATE(2000,1,1),E10&gt;DATE(2100,12,31)),"日付を確認",IF(E10&lt;TODAY(),"期限超過",IF(E10=TODAY(),"今日が期限",IF(E10&lt;=TODAY()+3,"3日以内",""))))))))))</x:f>
      </x:c>
      <x:c r="J10" s="24" t="str">
        <x:f>IF(A10="","",IF(AND(G10&lt;&gt;"",COUNTIFS($G$10:$G$209,SUBSTITUTE(SUBSTITUTE(SUBSTITUTE(G10,"~","~~"),"*","~*"),"?","~?"),$A$10:$A$209,"&lt;&gt;")&gt;1),"同じ案件ID",IF(AND(B10&lt;&gt;"",B10&lt;&gt;"非公開",B10&lt;&gt;"未公開",B10&lt;&gt;"非公表",COUNTIFS($B$10:$B$209,SUBSTITUTE(SUBSTITUTE(SUBSTITUTE(B10,"~","~~"),"*","~*"),"?","~?"),$A$10:$A$209,SUBSTITUTE(SUBSTITUTE(SUBSTITUTE(A10,"~","~~"),"*","~*"),"?","~?"))&gt;1),"企業・案件名が一致","")))</x:f>
      </x:c>
    </x:row>
    <x:row r="11" ht="36" customHeight="1">
      <x:c r="A11" s="18"/>
      <x:c r="B11" s="18"/>
      <x:c r="C11" s="18"/>
      <x:c r="D11" s="18"/>
      <x:c r="E11" s="31"/>
      <x:c r="F11" s="18"/>
      <x:c r="G11" s="34"/>
      <x:c r="H11" s="34"/>
      <x:c r="I11" s="24" t="str">
        <x:f>IF(A11="","",IF(D11="","状況を入力",IF(OR(D11="契約",D11="辞退",D11="見送り"),"終了",IF(AND(D11&lt;&gt;"検討中",D11&lt;&gt;"応募済",D11&lt;&gt;"選考中",D11&lt;&gt;"条件確認中"),"状況を確認",IF(E11="","期限未入力",IF(NOT(ISNUMBER(E11)),"日付を確認",IF(OR(E11&lt;DATE(2000,1,1),E11&gt;DATE(2100,12,31)),"日付を確認",IF(E11&lt;TODAY(),"期限超過",IF(E11=TODAY(),"今日が期限",IF(E11&lt;=TODAY()+3,"3日以内",""))))))))))</x:f>
      </x:c>
      <x:c r="J11" s="24" t="str">
        <x:f>IF(A11="","",IF(AND(G11&lt;&gt;"",COUNTIFS($G$10:$G$209,SUBSTITUTE(SUBSTITUTE(SUBSTITUTE(G11,"~","~~"),"*","~*"),"?","~?"),$A$10:$A$209,"&lt;&gt;")&gt;1),"同じ案件ID",IF(AND(B11&lt;&gt;"",B11&lt;&gt;"非公開",B11&lt;&gt;"未公開",B11&lt;&gt;"非公表",COUNTIFS($B$10:$B$209,SUBSTITUTE(SUBSTITUTE(SUBSTITUTE(B11,"~","~~"),"*","~*"),"?","~?"),$A$10:$A$209,SUBSTITUTE(SUBSTITUTE(SUBSTITUTE(A11,"~","~~"),"*","~*"),"?","~?"))&gt;1),"企業・案件名が一致","")))</x:f>
      </x:c>
    </x:row>
    <x:row r="12" ht="36" customHeight="1">
      <x:c r="A12" s="18"/>
      <x:c r="B12" s="18"/>
      <x:c r="C12" s="18"/>
      <x:c r="D12" s="18"/>
      <x:c r="E12" s="31"/>
      <x:c r="F12" s="18"/>
      <x:c r="G12" s="34"/>
      <x:c r="H12" s="34"/>
      <x:c r="I12" s="24" t="str">
        <x:f>IF(A12="","",IF(D12="","状況を入力",IF(OR(D12="契約",D12="辞退",D12="見送り"),"終了",IF(AND(D12&lt;&gt;"検討中",D12&lt;&gt;"応募済",D12&lt;&gt;"選考中",D12&lt;&gt;"条件確認中"),"状況を確認",IF(E12="","期限未入力",IF(NOT(ISNUMBER(E12)),"日付を確認",IF(OR(E12&lt;DATE(2000,1,1),E12&gt;DATE(2100,12,31)),"日付を確認",IF(E12&lt;TODAY(),"期限超過",IF(E12=TODAY(),"今日が期限",IF(E12&lt;=TODAY()+3,"3日以内",""))))))))))</x:f>
      </x:c>
      <x:c r="J12" s="24" t="str">
        <x:f>IF(A12="","",IF(AND(G12&lt;&gt;"",COUNTIFS($G$10:$G$209,SUBSTITUTE(SUBSTITUTE(SUBSTITUTE(G12,"~","~~"),"*","~*"),"?","~?"),$A$10:$A$209,"&lt;&gt;")&gt;1),"同じ案件ID",IF(AND(B12&lt;&gt;"",B12&lt;&gt;"非公開",B12&lt;&gt;"未公開",B12&lt;&gt;"非公表",COUNTIFS($B$10:$B$209,SUBSTITUTE(SUBSTITUTE(SUBSTITUTE(B12,"~","~~"),"*","~*"),"?","~?"),$A$10:$A$209,SUBSTITUTE(SUBSTITUTE(SUBSTITUTE(A12,"~","~~"),"*","~*"),"?","~?"))&gt;1),"企業・案件名が一致","")))</x:f>
      </x:c>
    </x:row>
    <x:row r="13" ht="36" customHeight="1">
      <x:c r="A13" s="18"/>
      <x:c r="B13" s="18"/>
      <x:c r="C13" s="18"/>
      <x:c r="D13" s="18"/>
      <x:c r="E13" s="31"/>
      <x:c r="F13" s="18"/>
      <x:c r="G13" s="34"/>
      <x:c r="H13" s="34"/>
      <x:c r="I13" s="24" t="str">
        <x:f>IF(A13="","",IF(D13="","状況を入力",IF(OR(D13="契約",D13="辞退",D13="見送り"),"終了",IF(AND(D13&lt;&gt;"検討中",D13&lt;&gt;"応募済",D13&lt;&gt;"選考中",D13&lt;&gt;"条件確認中"),"状況を確認",IF(E13="","期限未入力",IF(NOT(ISNUMBER(E13)),"日付を確認",IF(OR(E13&lt;DATE(2000,1,1),E13&gt;DATE(2100,12,31)),"日付を確認",IF(E13&lt;TODAY(),"期限超過",IF(E13=TODAY(),"今日が期限",IF(E13&lt;=TODAY()+3,"3日以内",""))))))))))</x:f>
      </x:c>
      <x:c r="J13" s="24" t="str">
        <x:f>IF(A13="","",IF(AND(G13&lt;&gt;"",COUNTIFS($G$10:$G$209,SUBSTITUTE(SUBSTITUTE(SUBSTITUTE(G13,"~","~~"),"*","~*"),"?","~?"),$A$10:$A$209,"&lt;&gt;")&gt;1),"同じ案件ID",IF(AND(B13&lt;&gt;"",B13&lt;&gt;"非公開",B13&lt;&gt;"未公開",B13&lt;&gt;"非公表",COUNTIFS($B$10:$B$209,SUBSTITUTE(SUBSTITUTE(SUBSTITUTE(B13,"~","~~"),"*","~*"),"?","~?"),$A$10:$A$209,SUBSTITUTE(SUBSTITUTE(SUBSTITUTE(A13,"~","~~"),"*","~*"),"?","~?"))&gt;1),"企業・案件名が一致","")))</x:f>
      </x:c>
    </x:row>
    <x:row r="14" ht="36" customHeight="1">
      <x:c r="A14" s="18"/>
      <x:c r="B14" s="18"/>
      <x:c r="C14" s="18"/>
      <x:c r="D14" s="18"/>
      <x:c r="E14" s="31"/>
      <x:c r="F14" s="18"/>
      <x:c r="G14" s="34"/>
      <x:c r="H14" s="34"/>
      <x:c r="I14" s="24" t="str">
        <x:f>IF(A14="","",IF(D14="","状況を入力",IF(OR(D14="契約",D14="辞退",D14="見送り"),"終了",IF(AND(D14&lt;&gt;"検討中",D14&lt;&gt;"応募済",D14&lt;&gt;"選考中",D14&lt;&gt;"条件確認中"),"状況を確認",IF(E14="","期限未入力",IF(NOT(ISNUMBER(E14)),"日付を確認",IF(OR(E14&lt;DATE(2000,1,1),E14&gt;DATE(2100,12,31)),"日付を確認",IF(E14&lt;TODAY(),"期限超過",IF(E14=TODAY(),"今日が期限",IF(E14&lt;=TODAY()+3,"3日以内",""))))))))))</x:f>
      </x:c>
      <x:c r="J14" s="24" t="str">
        <x:f>IF(A14="","",IF(AND(G14&lt;&gt;"",COUNTIFS($G$10:$G$209,SUBSTITUTE(SUBSTITUTE(SUBSTITUTE(G14,"~","~~"),"*","~*"),"?","~?"),$A$10:$A$209,"&lt;&gt;")&gt;1),"同じ案件ID",IF(AND(B14&lt;&gt;"",B14&lt;&gt;"非公開",B14&lt;&gt;"未公開",B14&lt;&gt;"非公表",COUNTIFS($B$10:$B$209,SUBSTITUTE(SUBSTITUTE(SUBSTITUTE(B14,"~","~~"),"*","~*"),"?","~?"),$A$10:$A$209,SUBSTITUTE(SUBSTITUTE(SUBSTITUTE(A14,"~","~~"),"*","~*"),"?","~?"))&gt;1),"企業・案件名が一致","")))</x:f>
      </x:c>
    </x:row>
    <x:row r="15" ht="36" customHeight="1">
      <x:c r="A15" s="18"/>
      <x:c r="B15" s="18"/>
      <x:c r="C15" s="18"/>
      <x:c r="D15" s="18"/>
      <x:c r="E15" s="31"/>
      <x:c r="F15" s="18"/>
      <x:c r="G15" s="34"/>
      <x:c r="H15" s="34"/>
      <x:c r="I15" s="24" t="str">
        <x:f>IF(A15="","",IF(D15="","状況を入力",IF(OR(D15="契約",D15="辞退",D15="見送り"),"終了",IF(AND(D15&lt;&gt;"検討中",D15&lt;&gt;"応募済",D15&lt;&gt;"選考中",D15&lt;&gt;"条件確認中"),"状況を確認",IF(E15="","期限未入力",IF(NOT(ISNUMBER(E15)),"日付を確認",IF(OR(E15&lt;DATE(2000,1,1),E15&gt;DATE(2100,12,31)),"日付を確認",IF(E15&lt;TODAY(),"期限超過",IF(E15=TODAY(),"今日が期限",IF(E15&lt;=TODAY()+3,"3日以内",""))))))))))</x:f>
      </x:c>
      <x:c r="J15" s="24" t="str">
        <x:f>IF(A15="","",IF(AND(G15&lt;&gt;"",COUNTIFS($G$10:$G$209,SUBSTITUTE(SUBSTITUTE(SUBSTITUTE(G15,"~","~~"),"*","~*"),"?","~?"),$A$10:$A$209,"&lt;&gt;")&gt;1),"同じ案件ID",IF(AND(B15&lt;&gt;"",B15&lt;&gt;"非公開",B15&lt;&gt;"未公開",B15&lt;&gt;"非公表",COUNTIFS($B$10:$B$209,SUBSTITUTE(SUBSTITUTE(SUBSTITUTE(B15,"~","~~"),"*","~*"),"?","~?"),$A$10:$A$209,SUBSTITUTE(SUBSTITUTE(SUBSTITUTE(A15,"~","~~"),"*","~*"),"?","~?"))&gt;1),"企業・案件名が一致","")))</x:f>
      </x:c>
    </x:row>
    <x:row r="16" ht="36" customHeight="1">
      <x:c r="A16" s="18"/>
      <x:c r="B16" s="18"/>
      <x:c r="C16" s="18"/>
      <x:c r="D16" s="18"/>
      <x:c r="E16" s="31"/>
      <x:c r="F16" s="18"/>
      <x:c r="G16" s="34"/>
      <x:c r="H16" s="34"/>
      <x:c r="I16" s="24" t="str">
        <x:f>IF(A16="","",IF(D16="","状況を入力",IF(OR(D16="契約",D16="辞退",D16="見送り"),"終了",IF(AND(D16&lt;&gt;"検討中",D16&lt;&gt;"応募済",D16&lt;&gt;"選考中",D16&lt;&gt;"条件確認中"),"状況を確認",IF(E16="","期限未入力",IF(NOT(ISNUMBER(E16)),"日付を確認",IF(OR(E16&lt;DATE(2000,1,1),E16&gt;DATE(2100,12,31)),"日付を確認",IF(E16&lt;TODAY(),"期限超過",IF(E16=TODAY(),"今日が期限",IF(E16&lt;=TODAY()+3,"3日以内",""))))))))))</x:f>
      </x:c>
      <x:c r="J16" s="24" t="str">
        <x:f>IF(A16="","",IF(AND(G16&lt;&gt;"",COUNTIFS($G$10:$G$209,SUBSTITUTE(SUBSTITUTE(SUBSTITUTE(G16,"~","~~"),"*","~*"),"?","~?"),$A$10:$A$209,"&lt;&gt;")&gt;1),"同じ案件ID",IF(AND(B16&lt;&gt;"",B16&lt;&gt;"非公開",B16&lt;&gt;"未公開",B16&lt;&gt;"非公表",COUNTIFS($B$10:$B$209,SUBSTITUTE(SUBSTITUTE(SUBSTITUTE(B16,"~","~~"),"*","~*"),"?","~?"),$A$10:$A$209,SUBSTITUTE(SUBSTITUTE(SUBSTITUTE(A16,"~","~~"),"*","~*"),"?","~?"))&gt;1),"企業・案件名が一致","")))</x:f>
      </x:c>
    </x:row>
    <x:row r="17" ht="36" customHeight="1">
      <x:c r="A17" s="18"/>
      <x:c r="B17" s="18"/>
      <x:c r="C17" s="18"/>
      <x:c r="D17" s="18"/>
      <x:c r="E17" s="31"/>
      <x:c r="F17" s="18"/>
      <x:c r="G17" s="34"/>
      <x:c r="H17" s="34"/>
      <x:c r="I17" s="24" t="str">
        <x:f>IF(A17="","",IF(D17="","状況を入力",IF(OR(D17="契約",D17="辞退",D17="見送り"),"終了",IF(AND(D17&lt;&gt;"検討中",D17&lt;&gt;"応募済",D17&lt;&gt;"選考中",D17&lt;&gt;"条件確認中"),"状況を確認",IF(E17="","期限未入力",IF(NOT(ISNUMBER(E17)),"日付を確認",IF(OR(E17&lt;DATE(2000,1,1),E17&gt;DATE(2100,12,31)),"日付を確認",IF(E17&lt;TODAY(),"期限超過",IF(E17=TODAY(),"今日が期限",IF(E17&lt;=TODAY()+3,"3日以内",""))))))))))</x:f>
      </x:c>
      <x:c r="J17" s="24" t="str">
        <x:f>IF(A17="","",IF(AND(G17&lt;&gt;"",COUNTIFS($G$10:$G$209,SUBSTITUTE(SUBSTITUTE(SUBSTITUTE(G17,"~","~~"),"*","~*"),"?","~?"),$A$10:$A$209,"&lt;&gt;")&gt;1),"同じ案件ID",IF(AND(B17&lt;&gt;"",B17&lt;&gt;"非公開",B17&lt;&gt;"未公開",B17&lt;&gt;"非公表",COUNTIFS($B$10:$B$209,SUBSTITUTE(SUBSTITUTE(SUBSTITUTE(B17,"~","~~"),"*","~*"),"?","~?"),$A$10:$A$209,SUBSTITUTE(SUBSTITUTE(SUBSTITUTE(A17,"~","~~"),"*","~*"),"?","~?"))&gt;1),"企業・案件名が一致","")))</x:f>
      </x:c>
    </x:row>
    <x:row r="18" ht="36" customHeight="1">
      <x:c r="A18" s="18"/>
      <x:c r="B18" s="18"/>
      <x:c r="C18" s="18"/>
      <x:c r="D18" s="18"/>
      <x:c r="E18" s="31"/>
      <x:c r="F18" s="18"/>
      <x:c r="G18" s="34"/>
      <x:c r="H18" s="34"/>
      <x:c r="I18" s="24" t="str">
        <x:f>IF(A18="","",IF(D18="","状況を入力",IF(OR(D18="契約",D18="辞退",D18="見送り"),"終了",IF(AND(D18&lt;&gt;"検討中",D18&lt;&gt;"応募済",D18&lt;&gt;"選考中",D18&lt;&gt;"条件確認中"),"状況を確認",IF(E18="","期限未入力",IF(NOT(ISNUMBER(E18)),"日付を確認",IF(OR(E18&lt;DATE(2000,1,1),E18&gt;DATE(2100,12,31)),"日付を確認",IF(E18&lt;TODAY(),"期限超過",IF(E18=TODAY(),"今日が期限",IF(E18&lt;=TODAY()+3,"3日以内",""))))))))))</x:f>
      </x:c>
      <x:c r="J18" s="24" t="str">
        <x:f>IF(A18="","",IF(AND(G18&lt;&gt;"",COUNTIFS($G$10:$G$209,SUBSTITUTE(SUBSTITUTE(SUBSTITUTE(G18,"~","~~"),"*","~*"),"?","~?"),$A$10:$A$209,"&lt;&gt;")&gt;1),"同じ案件ID",IF(AND(B18&lt;&gt;"",B18&lt;&gt;"非公開",B18&lt;&gt;"未公開",B18&lt;&gt;"非公表",COUNTIFS($B$10:$B$209,SUBSTITUTE(SUBSTITUTE(SUBSTITUTE(B18,"~","~~"),"*","~*"),"?","~?"),$A$10:$A$209,SUBSTITUTE(SUBSTITUTE(SUBSTITUTE(A18,"~","~~"),"*","~*"),"?","~?"))&gt;1),"企業・案件名が一致","")))</x:f>
      </x:c>
    </x:row>
    <x:row r="19" ht="36" customHeight="1">
      <x:c r="A19" s="18"/>
      <x:c r="B19" s="18"/>
      <x:c r="C19" s="18"/>
      <x:c r="D19" s="18"/>
      <x:c r="E19" s="31"/>
      <x:c r="F19" s="18"/>
      <x:c r="G19" s="34"/>
      <x:c r="H19" s="34"/>
      <x:c r="I19" s="24" t="str">
        <x:f>IF(A19="","",IF(D19="","状況を入力",IF(OR(D19="契約",D19="辞退",D19="見送り"),"終了",IF(AND(D19&lt;&gt;"検討中",D19&lt;&gt;"応募済",D19&lt;&gt;"選考中",D19&lt;&gt;"条件確認中"),"状況を確認",IF(E19="","期限未入力",IF(NOT(ISNUMBER(E19)),"日付を確認",IF(OR(E19&lt;DATE(2000,1,1),E19&gt;DATE(2100,12,31)),"日付を確認",IF(E19&lt;TODAY(),"期限超過",IF(E19=TODAY(),"今日が期限",IF(E19&lt;=TODAY()+3,"3日以内",""))))))))))</x:f>
      </x:c>
      <x:c r="J19" s="24" t="str">
        <x:f>IF(A19="","",IF(AND(G19&lt;&gt;"",COUNTIFS($G$10:$G$209,SUBSTITUTE(SUBSTITUTE(SUBSTITUTE(G19,"~","~~"),"*","~*"),"?","~?"),$A$10:$A$209,"&lt;&gt;")&gt;1),"同じ案件ID",IF(AND(B19&lt;&gt;"",B19&lt;&gt;"非公開",B19&lt;&gt;"未公開",B19&lt;&gt;"非公表",COUNTIFS($B$10:$B$209,SUBSTITUTE(SUBSTITUTE(SUBSTITUTE(B19,"~","~~"),"*","~*"),"?","~?"),$A$10:$A$209,SUBSTITUTE(SUBSTITUTE(SUBSTITUTE(A19,"~","~~"),"*","~*"),"?","~?"))&gt;1),"企業・案件名が一致","")))</x:f>
      </x:c>
    </x:row>
    <x:row r="20" ht="36" customHeight="1">
      <x:c r="A20" s="18"/>
      <x:c r="B20" s="18"/>
      <x:c r="C20" s="18"/>
      <x:c r="D20" s="18"/>
      <x:c r="E20" s="31"/>
      <x:c r="F20" s="18"/>
      <x:c r="G20" s="34"/>
      <x:c r="H20" s="34"/>
      <x:c r="I20" s="24" t="str">
        <x:f>IF(A20="","",IF(D20="","状況を入力",IF(OR(D20="契約",D20="辞退",D20="見送り"),"終了",IF(AND(D20&lt;&gt;"検討中",D20&lt;&gt;"応募済",D20&lt;&gt;"選考中",D20&lt;&gt;"条件確認中"),"状況を確認",IF(E20="","期限未入力",IF(NOT(ISNUMBER(E20)),"日付を確認",IF(OR(E20&lt;DATE(2000,1,1),E20&gt;DATE(2100,12,31)),"日付を確認",IF(E20&lt;TODAY(),"期限超過",IF(E20=TODAY(),"今日が期限",IF(E20&lt;=TODAY()+3,"3日以内",""))))))))))</x:f>
      </x:c>
      <x:c r="J20" s="24" t="str">
        <x:f>IF(A20="","",IF(AND(G20&lt;&gt;"",COUNTIFS($G$10:$G$209,SUBSTITUTE(SUBSTITUTE(SUBSTITUTE(G20,"~","~~"),"*","~*"),"?","~?"),$A$10:$A$209,"&lt;&gt;")&gt;1),"同じ案件ID",IF(AND(B20&lt;&gt;"",B20&lt;&gt;"非公開",B20&lt;&gt;"未公開",B20&lt;&gt;"非公表",COUNTIFS($B$10:$B$209,SUBSTITUTE(SUBSTITUTE(SUBSTITUTE(B20,"~","~~"),"*","~*"),"?","~?"),$A$10:$A$209,SUBSTITUTE(SUBSTITUTE(SUBSTITUTE(A20,"~","~~"),"*","~*"),"?","~?"))&gt;1),"企業・案件名が一致","")))</x:f>
      </x:c>
    </x:row>
    <x:row r="21" ht="36" customHeight="1">
      <x:c r="A21" s="18"/>
      <x:c r="B21" s="18"/>
      <x:c r="C21" s="18"/>
      <x:c r="D21" s="18"/>
      <x:c r="E21" s="31"/>
      <x:c r="F21" s="18"/>
      <x:c r="G21" s="34"/>
      <x:c r="H21" s="34"/>
      <x:c r="I21" s="24" t="str">
        <x:f>IF(A21="","",IF(D21="","状況を入力",IF(OR(D21="契約",D21="辞退",D21="見送り"),"終了",IF(AND(D21&lt;&gt;"検討中",D21&lt;&gt;"応募済",D21&lt;&gt;"選考中",D21&lt;&gt;"条件確認中"),"状況を確認",IF(E21="","期限未入力",IF(NOT(ISNUMBER(E21)),"日付を確認",IF(OR(E21&lt;DATE(2000,1,1),E21&gt;DATE(2100,12,31)),"日付を確認",IF(E21&lt;TODAY(),"期限超過",IF(E21=TODAY(),"今日が期限",IF(E21&lt;=TODAY()+3,"3日以内",""))))))))))</x:f>
      </x:c>
      <x:c r="J21" s="24" t="str">
        <x:f>IF(A21="","",IF(AND(G21&lt;&gt;"",COUNTIFS($G$10:$G$209,SUBSTITUTE(SUBSTITUTE(SUBSTITUTE(G21,"~","~~"),"*","~*"),"?","~?"),$A$10:$A$209,"&lt;&gt;")&gt;1),"同じ案件ID",IF(AND(B21&lt;&gt;"",B21&lt;&gt;"非公開",B21&lt;&gt;"未公開",B21&lt;&gt;"非公表",COUNTIFS($B$10:$B$209,SUBSTITUTE(SUBSTITUTE(SUBSTITUTE(B21,"~","~~"),"*","~*"),"?","~?"),$A$10:$A$209,SUBSTITUTE(SUBSTITUTE(SUBSTITUTE(A21,"~","~~"),"*","~*"),"?","~?"))&gt;1),"企業・案件名が一致","")))</x:f>
      </x:c>
    </x:row>
    <x:row r="22" ht="36" customHeight="1">
      <x:c r="A22" s="18"/>
      <x:c r="B22" s="18"/>
      <x:c r="C22" s="18"/>
      <x:c r="D22" s="18"/>
      <x:c r="E22" s="31"/>
      <x:c r="F22" s="18"/>
      <x:c r="G22" s="34"/>
      <x:c r="H22" s="34"/>
      <x:c r="I22" s="24" t="str">
        <x:f>IF(A22="","",IF(D22="","状況を入力",IF(OR(D22="契約",D22="辞退",D22="見送り"),"終了",IF(AND(D22&lt;&gt;"検討中",D22&lt;&gt;"応募済",D22&lt;&gt;"選考中",D22&lt;&gt;"条件確認中"),"状況を確認",IF(E22="","期限未入力",IF(NOT(ISNUMBER(E22)),"日付を確認",IF(OR(E22&lt;DATE(2000,1,1),E22&gt;DATE(2100,12,31)),"日付を確認",IF(E22&lt;TODAY(),"期限超過",IF(E22=TODAY(),"今日が期限",IF(E22&lt;=TODAY()+3,"3日以内",""))))))))))</x:f>
      </x:c>
      <x:c r="J22" s="24" t="str">
        <x:f>IF(A22="","",IF(AND(G22&lt;&gt;"",COUNTIFS($G$10:$G$209,SUBSTITUTE(SUBSTITUTE(SUBSTITUTE(G22,"~","~~"),"*","~*"),"?","~?"),$A$10:$A$209,"&lt;&gt;")&gt;1),"同じ案件ID",IF(AND(B22&lt;&gt;"",B22&lt;&gt;"非公開",B22&lt;&gt;"未公開",B22&lt;&gt;"非公表",COUNTIFS($B$10:$B$209,SUBSTITUTE(SUBSTITUTE(SUBSTITUTE(B22,"~","~~"),"*","~*"),"?","~?"),$A$10:$A$209,SUBSTITUTE(SUBSTITUTE(SUBSTITUTE(A22,"~","~~"),"*","~*"),"?","~?"))&gt;1),"企業・案件名が一致","")))</x:f>
      </x:c>
    </x:row>
    <x:row r="23" ht="36" customHeight="1">
      <x:c r="A23" s="18"/>
      <x:c r="B23" s="18"/>
      <x:c r="C23" s="18"/>
      <x:c r="D23" s="18"/>
      <x:c r="E23" s="31"/>
      <x:c r="F23" s="18"/>
      <x:c r="G23" s="34"/>
      <x:c r="H23" s="34"/>
      <x:c r="I23" s="24" t="str">
        <x:f>IF(A23="","",IF(D23="","状況を入力",IF(OR(D23="契約",D23="辞退",D23="見送り"),"終了",IF(AND(D23&lt;&gt;"検討中",D23&lt;&gt;"応募済",D23&lt;&gt;"選考中",D23&lt;&gt;"条件確認中"),"状況を確認",IF(E23="","期限未入力",IF(NOT(ISNUMBER(E23)),"日付を確認",IF(OR(E23&lt;DATE(2000,1,1),E23&gt;DATE(2100,12,31)),"日付を確認",IF(E23&lt;TODAY(),"期限超過",IF(E23=TODAY(),"今日が期限",IF(E23&lt;=TODAY()+3,"3日以内",""))))))))))</x:f>
      </x:c>
      <x:c r="J23" s="24" t="str">
        <x:f>IF(A23="","",IF(AND(G23&lt;&gt;"",COUNTIFS($G$10:$G$209,SUBSTITUTE(SUBSTITUTE(SUBSTITUTE(G23,"~","~~"),"*","~*"),"?","~?"),$A$10:$A$209,"&lt;&gt;")&gt;1),"同じ案件ID",IF(AND(B23&lt;&gt;"",B23&lt;&gt;"非公開",B23&lt;&gt;"未公開",B23&lt;&gt;"非公表",COUNTIFS($B$10:$B$209,SUBSTITUTE(SUBSTITUTE(SUBSTITUTE(B23,"~","~~"),"*","~*"),"?","~?"),$A$10:$A$209,SUBSTITUTE(SUBSTITUTE(SUBSTITUTE(A23,"~","~~"),"*","~*"),"?","~?"))&gt;1),"企業・案件名が一致","")))</x:f>
      </x:c>
    </x:row>
    <x:row r="24" ht="36" customHeight="1">
      <x:c r="A24" s="18"/>
      <x:c r="B24" s="18"/>
      <x:c r="C24" s="18"/>
      <x:c r="D24" s="18"/>
      <x:c r="E24" s="31"/>
      <x:c r="F24" s="18"/>
      <x:c r="G24" s="34"/>
      <x:c r="H24" s="34"/>
      <x:c r="I24" s="24" t="str">
        <x:f>IF(A24="","",IF(D24="","状況を入力",IF(OR(D24="契約",D24="辞退",D24="見送り"),"終了",IF(AND(D24&lt;&gt;"検討中",D24&lt;&gt;"応募済",D24&lt;&gt;"選考中",D24&lt;&gt;"条件確認中"),"状況を確認",IF(E24="","期限未入力",IF(NOT(ISNUMBER(E24)),"日付を確認",IF(OR(E24&lt;DATE(2000,1,1),E24&gt;DATE(2100,12,31)),"日付を確認",IF(E24&lt;TODAY(),"期限超過",IF(E24=TODAY(),"今日が期限",IF(E24&lt;=TODAY()+3,"3日以内",""))))))))))</x:f>
      </x:c>
      <x:c r="J24" s="24" t="str">
        <x:f>IF(A24="","",IF(AND(G24&lt;&gt;"",COUNTIFS($G$10:$G$209,SUBSTITUTE(SUBSTITUTE(SUBSTITUTE(G24,"~","~~"),"*","~*"),"?","~?"),$A$10:$A$209,"&lt;&gt;")&gt;1),"同じ案件ID",IF(AND(B24&lt;&gt;"",B24&lt;&gt;"非公開",B24&lt;&gt;"未公開",B24&lt;&gt;"非公表",COUNTIFS($B$10:$B$209,SUBSTITUTE(SUBSTITUTE(SUBSTITUTE(B24,"~","~~"),"*","~*"),"?","~?"),$A$10:$A$209,SUBSTITUTE(SUBSTITUTE(SUBSTITUTE(A24,"~","~~"),"*","~*"),"?","~?"))&gt;1),"企業・案件名が一致","")))</x:f>
      </x:c>
    </x:row>
    <x:row r="25" ht="36" customHeight="1">
      <x:c r="A25" s="18"/>
      <x:c r="B25" s="18"/>
      <x:c r="C25" s="18"/>
      <x:c r="D25" s="18"/>
      <x:c r="E25" s="31"/>
      <x:c r="F25" s="18"/>
      <x:c r="G25" s="34"/>
      <x:c r="H25" s="34"/>
      <x:c r="I25" s="24" t="str">
        <x:f>IF(A25="","",IF(D25="","状況を入力",IF(OR(D25="契約",D25="辞退",D25="見送り"),"終了",IF(AND(D25&lt;&gt;"検討中",D25&lt;&gt;"応募済",D25&lt;&gt;"選考中",D25&lt;&gt;"条件確認中"),"状況を確認",IF(E25="","期限未入力",IF(NOT(ISNUMBER(E25)),"日付を確認",IF(OR(E25&lt;DATE(2000,1,1),E25&gt;DATE(2100,12,31)),"日付を確認",IF(E25&lt;TODAY(),"期限超過",IF(E25=TODAY(),"今日が期限",IF(E25&lt;=TODAY()+3,"3日以内",""))))))))))</x:f>
      </x:c>
      <x:c r="J25" s="24" t="str">
        <x:f>IF(A25="","",IF(AND(G25&lt;&gt;"",COUNTIFS($G$10:$G$209,SUBSTITUTE(SUBSTITUTE(SUBSTITUTE(G25,"~","~~"),"*","~*"),"?","~?"),$A$10:$A$209,"&lt;&gt;")&gt;1),"同じ案件ID",IF(AND(B25&lt;&gt;"",B25&lt;&gt;"非公開",B25&lt;&gt;"未公開",B25&lt;&gt;"非公表",COUNTIFS($B$10:$B$209,SUBSTITUTE(SUBSTITUTE(SUBSTITUTE(B25,"~","~~"),"*","~*"),"?","~?"),$A$10:$A$209,SUBSTITUTE(SUBSTITUTE(SUBSTITUTE(A25,"~","~~"),"*","~*"),"?","~?"))&gt;1),"企業・案件名が一致","")))</x:f>
      </x:c>
    </x:row>
    <x:row r="26" ht="36" customHeight="1">
      <x:c r="A26" s="18"/>
      <x:c r="B26" s="18"/>
      <x:c r="C26" s="18"/>
      <x:c r="D26" s="18"/>
      <x:c r="E26" s="31"/>
      <x:c r="F26" s="18"/>
      <x:c r="G26" s="34"/>
      <x:c r="H26" s="34"/>
      <x:c r="I26" s="24" t="str">
        <x:f>IF(A26="","",IF(D26="","状況を入力",IF(OR(D26="契約",D26="辞退",D26="見送り"),"終了",IF(AND(D26&lt;&gt;"検討中",D26&lt;&gt;"応募済",D26&lt;&gt;"選考中",D26&lt;&gt;"条件確認中"),"状況を確認",IF(E26="","期限未入力",IF(NOT(ISNUMBER(E26)),"日付を確認",IF(OR(E26&lt;DATE(2000,1,1),E26&gt;DATE(2100,12,31)),"日付を確認",IF(E26&lt;TODAY(),"期限超過",IF(E26=TODAY(),"今日が期限",IF(E26&lt;=TODAY()+3,"3日以内",""))))))))))</x:f>
      </x:c>
      <x:c r="J26" s="24" t="str">
        <x:f>IF(A26="","",IF(AND(G26&lt;&gt;"",COUNTIFS($G$10:$G$209,SUBSTITUTE(SUBSTITUTE(SUBSTITUTE(G26,"~","~~"),"*","~*"),"?","~?"),$A$10:$A$209,"&lt;&gt;")&gt;1),"同じ案件ID",IF(AND(B26&lt;&gt;"",B26&lt;&gt;"非公開",B26&lt;&gt;"未公開",B26&lt;&gt;"非公表",COUNTIFS($B$10:$B$209,SUBSTITUTE(SUBSTITUTE(SUBSTITUTE(B26,"~","~~"),"*","~*"),"?","~?"),$A$10:$A$209,SUBSTITUTE(SUBSTITUTE(SUBSTITUTE(A26,"~","~~"),"*","~*"),"?","~?"))&gt;1),"企業・案件名が一致","")))</x:f>
      </x:c>
    </x:row>
    <x:row r="27" ht="36" customHeight="1">
      <x:c r="A27" s="18"/>
      <x:c r="B27" s="18"/>
      <x:c r="C27" s="18"/>
      <x:c r="D27" s="18"/>
      <x:c r="E27" s="31"/>
      <x:c r="F27" s="18"/>
      <x:c r="G27" s="34"/>
      <x:c r="H27" s="34"/>
      <x:c r="I27" s="24" t="str">
        <x:f>IF(A27="","",IF(D27="","状況を入力",IF(OR(D27="契約",D27="辞退",D27="見送り"),"終了",IF(AND(D27&lt;&gt;"検討中",D27&lt;&gt;"応募済",D27&lt;&gt;"選考中",D27&lt;&gt;"条件確認中"),"状況を確認",IF(E27="","期限未入力",IF(NOT(ISNUMBER(E27)),"日付を確認",IF(OR(E27&lt;DATE(2000,1,1),E27&gt;DATE(2100,12,31)),"日付を確認",IF(E27&lt;TODAY(),"期限超過",IF(E27=TODAY(),"今日が期限",IF(E27&lt;=TODAY()+3,"3日以内",""))))))))))</x:f>
      </x:c>
      <x:c r="J27" s="24" t="str">
        <x:f>IF(A27="","",IF(AND(G27&lt;&gt;"",COUNTIFS($G$10:$G$209,SUBSTITUTE(SUBSTITUTE(SUBSTITUTE(G27,"~","~~"),"*","~*"),"?","~?"),$A$10:$A$209,"&lt;&gt;")&gt;1),"同じ案件ID",IF(AND(B27&lt;&gt;"",B27&lt;&gt;"非公開",B27&lt;&gt;"未公開",B27&lt;&gt;"非公表",COUNTIFS($B$10:$B$209,SUBSTITUTE(SUBSTITUTE(SUBSTITUTE(B27,"~","~~"),"*","~*"),"?","~?"),$A$10:$A$209,SUBSTITUTE(SUBSTITUTE(SUBSTITUTE(A27,"~","~~"),"*","~*"),"?","~?"))&gt;1),"企業・案件名が一致","")))</x:f>
      </x:c>
    </x:row>
    <x:row r="28" ht="36" customHeight="1">
      <x:c r="A28" s="18"/>
      <x:c r="B28" s="18"/>
      <x:c r="C28" s="18"/>
      <x:c r="D28" s="18"/>
      <x:c r="E28" s="31"/>
      <x:c r="F28" s="18"/>
      <x:c r="G28" s="34"/>
      <x:c r="H28" s="34"/>
      <x:c r="I28" s="24" t="str">
        <x:f>IF(A28="","",IF(D28="","状況を入力",IF(OR(D28="契約",D28="辞退",D28="見送り"),"終了",IF(AND(D28&lt;&gt;"検討中",D28&lt;&gt;"応募済",D28&lt;&gt;"選考中",D28&lt;&gt;"条件確認中"),"状況を確認",IF(E28="","期限未入力",IF(NOT(ISNUMBER(E28)),"日付を確認",IF(OR(E28&lt;DATE(2000,1,1),E28&gt;DATE(2100,12,31)),"日付を確認",IF(E28&lt;TODAY(),"期限超過",IF(E28=TODAY(),"今日が期限",IF(E28&lt;=TODAY()+3,"3日以内",""))))))))))</x:f>
      </x:c>
      <x:c r="J28" s="24" t="str">
        <x:f>IF(A28="","",IF(AND(G28&lt;&gt;"",COUNTIFS($G$10:$G$209,SUBSTITUTE(SUBSTITUTE(SUBSTITUTE(G28,"~","~~"),"*","~*"),"?","~?"),$A$10:$A$209,"&lt;&gt;")&gt;1),"同じ案件ID",IF(AND(B28&lt;&gt;"",B28&lt;&gt;"非公開",B28&lt;&gt;"未公開",B28&lt;&gt;"非公表",COUNTIFS($B$10:$B$209,SUBSTITUTE(SUBSTITUTE(SUBSTITUTE(B28,"~","~~"),"*","~*"),"?","~?"),$A$10:$A$209,SUBSTITUTE(SUBSTITUTE(SUBSTITUTE(A28,"~","~~"),"*","~*"),"?","~?"))&gt;1),"企業・案件名が一致","")))</x:f>
      </x:c>
    </x:row>
    <x:row r="29" ht="36" customHeight="1">
      <x:c r="A29" s="18"/>
      <x:c r="B29" s="18"/>
      <x:c r="C29" s="18"/>
      <x:c r="D29" s="18"/>
      <x:c r="E29" s="31"/>
      <x:c r="F29" s="18"/>
      <x:c r="G29" s="34"/>
      <x:c r="H29" s="34"/>
      <x:c r="I29" s="24" t="str">
        <x:f>IF(A29="","",IF(D29="","状況を入力",IF(OR(D29="契約",D29="辞退",D29="見送り"),"終了",IF(AND(D29&lt;&gt;"検討中",D29&lt;&gt;"応募済",D29&lt;&gt;"選考中",D29&lt;&gt;"条件確認中"),"状況を確認",IF(E29="","期限未入力",IF(NOT(ISNUMBER(E29)),"日付を確認",IF(OR(E29&lt;DATE(2000,1,1),E29&gt;DATE(2100,12,31)),"日付を確認",IF(E29&lt;TODAY(),"期限超過",IF(E29=TODAY(),"今日が期限",IF(E29&lt;=TODAY()+3,"3日以内",""))))))))))</x:f>
      </x:c>
      <x:c r="J29" s="24" t="str">
        <x:f>IF(A29="","",IF(AND(G29&lt;&gt;"",COUNTIFS($G$10:$G$209,SUBSTITUTE(SUBSTITUTE(SUBSTITUTE(G29,"~","~~"),"*","~*"),"?","~?"),$A$10:$A$209,"&lt;&gt;")&gt;1),"同じ案件ID",IF(AND(B29&lt;&gt;"",B29&lt;&gt;"非公開",B29&lt;&gt;"未公開",B29&lt;&gt;"非公表",COUNTIFS($B$10:$B$209,SUBSTITUTE(SUBSTITUTE(SUBSTITUTE(B29,"~","~~"),"*","~*"),"?","~?"),$A$10:$A$209,SUBSTITUTE(SUBSTITUTE(SUBSTITUTE(A29,"~","~~"),"*","~*"),"?","~?"))&gt;1),"企業・案件名が一致","")))</x:f>
      </x:c>
    </x:row>
    <x:row r="30" ht="36" customHeight="1">
      <x:c r="A30" s="18"/>
      <x:c r="B30" s="18"/>
      <x:c r="C30" s="18"/>
      <x:c r="D30" s="18"/>
      <x:c r="E30" s="31"/>
      <x:c r="F30" s="18"/>
      <x:c r="G30" s="34"/>
      <x:c r="H30" s="34"/>
      <x:c r="I30" s="24" t="str">
        <x:f>IF(A30="","",IF(D30="","状況を入力",IF(OR(D30="契約",D30="辞退",D30="見送り"),"終了",IF(AND(D30&lt;&gt;"検討中",D30&lt;&gt;"応募済",D30&lt;&gt;"選考中",D30&lt;&gt;"条件確認中"),"状況を確認",IF(E30="","期限未入力",IF(NOT(ISNUMBER(E30)),"日付を確認",IF(OR(E30&lt;DATE(2000,1,1),E30&gt;DATE(2100,12,31)),"日付を確認",IF(E30&lt;TODAY(),"期限超過",IF(E30=TODAY(),"今日が期限",IF(E30&lt;=TODAY()+3,"3日以内",""))))))))))</x:f>
      </x:c>
      <x:c r="J30" s="24" t="str">
        <x:f>IF(A30="","",IF(AND(G30&lt;&gt;"",COUNTIFS($G$10:$G$209,SUBSTITUTE(SUBSTITUTE(SUBSTITUTE(G30,"~","~~"),"*","~*"),"?","~?"),$A$10:$A$209,"&lt;&gt;")&gt;1),"同じ案件ID",IF(AND(B30&lt;&gt;"",B30&lt;&gt;"非公開",B30&lt;&gt;"未公開",B30&lt;&gt;"非公表",COUNTIFS($B$10:$B$209,SUBSTITUTE(SUBSTITUTE(SUBSTITUTE(B30,"~","~~"),"*","~*"),"?","~?"),$A$10:$A$209,SUBSTITUTE(SUBSTITUTE(SUBSTITUTE(A30,"~","~~"),"*","~*"),"?","~?"))&gt;1),"企業・案件名が一致","")))</x:f>
      </x:c>
    </x:row>
    <x:row r="31" ht="36" customHeight="1">
      <x:c r="A31" s="18"/>
      <x:c r="B31" s="18"/>
      <x:c r="C31" s="18"/>
      <x:c r="D31" s="18"/>
      <x:c r="E31" s="31"/>
      <x:c r="F31" s="18"/>
      <x:c r="G31" s="34"/>
      <x:c r="H31" s="34"/>
      <x:c r="I31" s="24" t="str">
        <x:f>IF(A31="","",IF(D31="","状況を入力",IF(OR(D31="契約",D31="辞退",D31="見送り"),"終了",IF(AND(D31&lt;&gt;"検討中",D31&lt;&gt;"応募済",D31&lt;&gt;"選考中",D31&lt;&gt;"条件確認中"),"状況を確認",IF(E31="","期限未入力",IF(NOT(ISNUMBER(E31)),"日付を確認",IF(OR(E31&lt;DATE(2000,1,1),E31&gt;DATE(2100,12,31)),"日付を確認",IF(E31&lt;TODAY(),"期限超過",IF(E31=TODAY(),"今日が期限",IF(E31&lt;=TODAY()+3,"3日以内",""))))))))))</x:f>
      </x:c>
      <x:c r="J31" s="24" t="str">
        <x:f>IF(A31="","",IF(AND(G31&lt;&gt;"",COUNTIFS($G$10:$G$209,SUBSTITUTE(SUBSTITUTE(SUBSTITUTE(G31,"~","~~"),"*","~*"),"?","~?"),$A$10:$A$209,"&lt;&gt;")&gt;1),"同じ案件ID",IF(AND(B31&lt;&gt;"",B31&lt;&gt;"非公開",B31&lt;&gt;"未公開",B31&lt;&gt;"非公表",COUNTIFS($B$10:$B$209,SUBSTITUTE(SUBSTITUTE(SUBSTITUTE(B31,"~","~~"),"*","~*"),"?","~?"),$A$10:$A$209,SUBSTITUTE(SUBSTITUTE(SUBSTITUTE(A31,"~","~~"),"*","~*"),"?","~?"))&gt;1),"企業・案件名が一致","")))</x:f>
      </x:c>
    </x:row>
    <x:row r="32" ht="36" customHeight="1">
      <x:c r="A32" s="18"/>
      <x:c r="B32" s="18"/>
      <x:c r="C32" s="18"/>
      <x:c r="D32" s="18"/>
      <x:c r="E32" s="31"/>
      <x:c r="F32" s="18"/>
      <x:c r="G32" s="34"/>
      <x:c r="H32" s="34"/>
      <x:c r="I32" s="24" t="str">
        <x:f>IF(A32="","",IF(D32="","状況を入力",IF(OR(D32="契約",D32="辞退",D32="見送り"),"終了",IF(AND(D32&lt;&gt;"検討中",D32&lt;&gt;"応募済",D32&lt;&gt;"選考中",D32&lt;&gt;"条件確認中"),"状況を確認",IF(E32="","期限未入力",IF(NOT(ISNUMBER(E32)),"日付を確認",IF(OR(E32&lt;DATE(2000,1,1),E32&gt;DATE(2100,12,31)),"日付を確認",IF(E32&lt;TODAY(),"期限超過",IF(E32=TODAY(),"今日が期限",IF(E32&lt;=TODAY()+3,"3日以内",""))))))))))</x:f>
      </x:c>
      <x:c r="J32" s="24" t="str">
        <x:f>IF(A32="","",IF(AND(G32&lt;&gt;"",COUNTIFS($G$10:$G$209,SUBSTITUTE(SUBSTITUTE(SUBSTITUTE(G32,"~","~~"),"*","~*"),"?","~?"),$A$10:$A$209,"&lt;&gt;")&gt;1),"同じ案件ID",IF(AND(B32&lt;&gt;"",B32&lt;&gt;"非公開",B32&lt;&gt;"未公開",B32&lt;&gt;"非公表",COUNTIFS($B$10:$B$209,SUBSTITUTE(SUBSTITUTE(SUBSTITUTE(B32,"~","~~"),"*","~*"),"?","~?"),$A$10:$A$209,SUBSTITUTE(SUBSTITUTE(SUBSTITUTE(A32,"~","~~"),"*","~*"),"?","~?"))&gt;1),"企業・案件名が一致","")))</x:f>
      </x:c>
    </x:row>
    <x:row r="33" ht="36" customHeight="1">
      <x:c r="A33" s="18"/>
      <x:c r="B33" s="18"/>
      <x:c r="C33" s="18"/>
      <x:c r="D33" s="18"/>
      <x:c r="E33" s="31"/>
      <x:c r="F33" s="18"/>
      <x:c r="G33" s="34"/>
      <x:c r="H33" s="34"/>
      <x:c r="I33" s="24" t="str">
        <x:f>IF(A33="","",IF(D33="","状況を入力",IF(OR(D33="契約",D33="辞退",D33="見送り"),"終了",IF(AND(D33&lt;&gt;"検討中",D33&lt;&gt;"応募済",D33&lt;&gt;"選考中",D33&lt;&gt;"条件確認中"),"状況を確認",IF(E33="","期限未入力",IF(NOT(ISNUMBER(E33)),"日付を確認",IF(OR(E33&lt;DATE(2000,1,1),E33&gt;DATE(2100,12,31)),"日付を確認",IF(E33&lt;TODAY(),"期限超過",IF(E33=TODAY(),"今日が期限",IF(E33&lt;=TODAY()+3,"3日以内",""))))))))))</x:f>
      </x:c>
      <x:c r="J33" s="24" t="str">
        <x:f>IF(A33="","",IF(AND(G33&lt;&gt;"",COUNTIFS($G$10:$G$209,SUBSTITUTE(SUBSTITUTE(SUBSTITUTE(G33,"~","~~"),"*","~*"),"?","~?"),$A$10:$A$209,"&lt;&gt;")&gt;1),"同じ案件ID",IF(AND(B33&lt;&gt;"",B33&lt;&gt;"非公開",B33&lt;&gt;"未公開",B33&lt;&gt;"非公表",COUNTIFS($B$10:$B$209,SUBSTITUTE(SUBSTITUTE(SUBSTITUTE(B33,"~","~~"),"*","~*"),"?","~?"),$A$10:$A$209,SUBSTITUTE(SUBSTITUTE(SUBSTITUTE(A33,"~","~~"),"*","~*"),"?","~?"))&gt;1),"企業・案件名が一致","")))</x:f>
      </x:c>
    </x:row>
    <x:row r="34" ht="36" customHeight="1">
      <x:c r="A34" s="18"/>
      <x:c r="B34" s="18"/>
      <x:c r="C34" s="18"/>
      <x:c r="D34" s="18"/>
      <x:c r="E34" s="31"/>
      <x:c r="F34" s="18"/>
      <x:c r="G34" s="34"/>
      <x:c r="H34" s="34"/>
      <x:c r="I34" s="24" t="str">
        <x:f>IF(A34="","",IF(D34="","状況を入力",IF(OR(D34="契約",D34="辞退",D34="見送り"),"終了",IF(AND(D34&lt;&gt;"検討中",D34&lt;&gt;"応募済",D34&lt;&gt;"選考中",D34&lt;&gt;"条件確認中"),"状況を確認",IF(E34="","期限未入力",IF(NOT(ISNUMBER(E34)),"日付を確認",IF(OR(E34&lt;DATE(2000,1,1),E34&gt;DATE(2100,12,31)),"日付を確認",IF(E34&lt;TODAY(),"期限超過",IF(E34=TODAY(),"今日が期限",IF(E34&lt;=TODAY()+3,"3日以内",""))))))))))</x:f>
      </x:c>
      <x:c r="J34" s="24" t="str">
        <x:f>IF(A34="","",IF(AND(G34&lt;&gt;"",COUNTIFS($G$10:$G$209,SUBSTITUTE(SUBSTITUTE(SUBSTITUTE(G34,"~","~~"),"*","~*"),"?","~?"),$A$10:$A$209,"&lt;&gt;")&gt;1),"同じ案件ID",IF(AND(B34&lt;&gt;"",B34&lt;&gt;"非公開",B34&lt;&gt;"未公開",B34&lt;&gt;"非公表",COUNTIFS($B$10:$B$209,SUBSTITUTE(SUBSTITUTE(SUBSTITUTE(B34,"~","~~"),"*","~*"),"?","~?"),$A$10:$A$209,SUBSTITUTE(SUBSTITUTE(SUBSTITUTE(A34,"~","~~"),"*","~*"),"?","~?"))&gt;1),"企業・案件名が一致","")))</x:f>
      </x:c>
    </x:row>
    <x:row r="35" ht="36" customHeight="1">
      <x:c r="A35" s="18"/>
      <x:c r="B35" s="18"/>
      <x:c r="C35" s="18"/>
      <x:c r="D35" s="18"/>
      <x:c r="E35" s="31"/>
      <x:c r="F35" s="18"/>
      <x:c r="G35" s="34"/>
      <x:c r="H35" s="34"/>
      <x:c r="I35" s="24" t="str">
        <x:f>IF(A35="","",IF(D35="","状況を入力",IF(OR(D35="契約",D35="辞退",D35="見送り"),"終了",IF(AND(D35&lt;&gt;"検討中",D35&lt;&gt;"応募済",D35&lt;&gt;"選考中",D35&lt;&gt;"条件確認中"),"状況を確認",IF(E35="","期限未入力",IF(NOT(ISNUMBER(E35)),"日付を確認",IF(OR(E35&lt;DATE(2000,1,1),E35&gt;DATE(2100,12,31)),"日付を確認",IF(E35&lt;TODAY(),"期限超過",IF(E35=TODAY(),"今日が期限",IF(E35&lt;=TODAY()+3,"3日以内",""))))))))))</x:f>
      </x:c>
      <x:c r="J35" s="24" t="str">
        <x:f>IF(A35="","",IF(AND(G35&lt;&gt;"",COUNTIFS($G$10:$G$209,SUBSTITUTE(SUBSTITUTE(SUBSTITUTE(G35,"~","~~"),"*","~*"),"?","~?"),$A$10:$A$209,"&lt;&gt;")&gt;1),"同じ案件ID",IF(AND(B35&lt;&gt;"",B35&lt;&gt;"非公開",B35&lt;&gt;"未公開",B35&lt;&gt;"非公表",COUNTIFS($B$10:$B$209,SUBSTITUTE(SUBSTITUTE(SUBSTITUTE(B35,"~","~~"),"*","~*"),"?","~?"),$A$10:$A$209,SUBSTITUTE(SUBSTITUTE(SUBSTITUTE(A35,"~","~~"),"*","~*"),"?","~?"))&gt;1),"企業・案件名が一致","")))</x:f>
      </x:c>
    </x:row>
    <x:row r="36" ht="36" customHeight="1">
      <x:c r="A36" s="18"/>
      <x:c r="B36" s="18"/>
      <x:c r="C36" s="18"/>
      <x:c r="D36" s="18"/>
      <x:c r="E36" s="31"/>
      <x:c r="F36" s="18"/>
      <x:c r="G36" s="34"/>
      <x:c r="H36" s="34"/>
      <x:c r="I36" s="24" t="str">
        <x:f>IF(A36="","",IF(D36="","状況を入力",IF(OR(D36="契約",D36="辞退",D36="見送り"),"終了",IF(AND(D36&lt;&gt;"検討中",D36&lt;&gt;"応募済",D36&lt;&gt;"選考中",D36&lt;&gt;"条件確認中"),"状況を確認",IF(E36="","期限未入力",IF(NOT(ISNUMBER(E36)),"日付を確認",IF(OR(E36&lt;DATE(2000,1,1),E36&gt;DATE(2100,12,31)),"日付を確認",IF(E36&lt;TODAY(),"期限超過",IF(E36=TODAY(),"今日が期限",IF(E36&lt;=TODAY()+3,"3日以内",""))))))))))</x:f>
      </x:c>
      <x:c r="J36" s="24" t="str">
        <x:f>IF(A36="","",IF(AND(G36&lt;&gt;"",COUNTIFS($G$10:$G$209,SUBSTITUTE(SUBSTITUTE(SUBSTITUTE(G36,"~","~~"),"*","~*"),"?","~?"),$A$10:$A$209,"&lt;&gt;")&gt;1),"同じ案件ID",IF(AND(B36&lt;&gt;"",B36&lt;&gt;"非公開",B36&lt;&gt;"未公開",B36&lt;&gt;"非公表",COUNTIFS($B$10:$B$209,SUBSTITUTE(SUBSTITUTE(SUBSTITUTE(B36,"~","~~"),"*","~*"),"?","~?"),$A$10:$A$209,SUBSTITUTE(SUBSTITUTE(SUBSTITUTE(A36,"~","~~"),"*","~*"),"?","~?"))&gt;1),"企業・案件名が一致","")))</x:f>
      </x:c>
    </x:row>
    <x:row r="37" ht="36" customHeight="1">
      <x:c r="A37" s="18"/>
      <x:c r="B37" s="18"/>
      <x:c r="C37" s="18"/>
      <x:c r="D37" s="18"/>
      <x:c r="E37" s="31"/>
      <x:c r="F37" s="18"/>
      <x:c r="G37" s="34"/>
      <x:c r="H37" s="34"/>
      <x:c r="I37" s="24" t="str">
        <x:f>IF(A37="","",IF(D37="","状況を入力",IF(OR(D37="契約",D37="辞退",D37="見送り"),"終了",IF(AND(D37&lt;&gt;"検討中",D37&lt;&gt;"応募済",D37&lt;&gt;"選考中",D37&lt;&gt;"条件確認中"),"状況を確認",IF(E37="","期限未入力",IF(NOT(ISNUMBER(E37)),"日付を確認",IF(OR(E37&lt;DATE(2000,1,1),E37&gt;DATE(2100,12,31)),"日付を確認",IF(E37&lt;TODAY(),"期限超過",IF(E37=TODAY(),"今日が期限",IF(E37&lt;=TODAY()+3,"3日以内",""))))))))))</x:f>
      </x:c>
      <x:c r="J37" s="24" t="str">
        <x:f>IF(A37="","",IF(AND(G37&lt;&gt;"",COUNTIFS($G$10:$G$209,SUBSTITUTE(SUBSTITUTE(SUBSTITUTE(G37,"~","~~"),"*","~*"),"?","~?"),$A$10:$A$209,"&lt;&gt;")&gt;1),"同じ案件ID",IF(AND(B37&lt;&gt;"",B37&lt;&gt;"非公開",B37&lt;&gt;"未公開",B37&lt;&gt;"非公表",COUNTIFS($B$10:$B$209,SUBSTITUTE(SUBSTITUTE(SUBSTITUTE(B37,"~","~~"),"*","~*"),"?","~?"),$A$10:$A$209,SUBSTITUTE(SUBSTITUTE(SUBSTITUTE(A37,"~","~~"),"*","~*"),"?","~?"))&gt;1),"企業・案件名が一致","")))</x:f>
      </x:c>
    </x:row>
    <x:row r="38" ht="36" customHeight="1">
      <x:c r="A38" s="18"/>
      <x:c r="B38" s="18"/>
      <x:c r="C38" s="18"/>
      <x:c r="D38" s="18"/>
      <x:c r="E38" s="31"/>
      <x:c r="F38" s="18"/>
      <x:c r="G38" s="34"/>
      <x:c r="H38" s="34"/>
      <x:c r="I38" s="24" t="str">
        <x:f>IF(A38="","",IF(D38="","状況を入力",IF(OR(D38="契約",D38="辞退",D38="見送り"),"終了",IF(AND(D38&lt;&gt;"検討中",D38&lt;&gt;"応募済",D38&lt;&gt;"選考中",D38&lt;&gt;"条件確認中"),"状況を確認",IF(E38="","期限未入力",IF(NOT(ISNUMBER(E38)),"日付を確認",IF(OR(E38&lt;DATE(2000,1,1),E38&gt;DATE(2100,12,31)),"日付を確認",IF(E38&lt;TODAY(),"期限超過",IF(E38=TODAY(),"今日が期限",IF(E38&lt;=TODAY()+3,"3日以内",""))))))))))</x:f>
      </x:c>
      <x:c r="J38" s="24" t="str">
        <x:f>IF(A38="","",IF(AND(G38&lt;&gt;"",COUNTIFS($G$10:$G$209,SUBSTITUTE(SUBSTITUTE(SUBSTITUTE(G38,"~","~~"),"*","~*"),"?","~?"),$A$10:$A$209,"&lt;&gt;")&gt;1),"同じ案件ID",IF(AND(B38&lt;&gt;"",B38&lt;&gt;"非公開",B38&lt;&gt;"未公開",B38&lt;&gt;"非公表",COUNTIFS($B$10:$B$209,SUBSTITUTE(SUBSTITUTE(SUBSTITUTE(B38,"~","~~"),"*","~*"),"?","~?"),$A$10:$A$209,SUBSTITUTE(SUBSTITUTE(SUBSTITUTE(A38,"~","~~"),"*","~*"),"?","~?"))&gt;1),"企業・案件名が一致","")))</x:f>
      </x:c>
    </x:row>
    <x:row r="39" ht="36" customHeight="1">
      <x:c r="A39" s="18"/>
      <x:c r="B39" s="18"/>
      <x:c r="C39" s="18"/>
      <x:c r="D39" s="18"/>
      <x:c r="E39" s="31"/>
      <x:c r="F39" s="18"/>
      <x:c r="G39" s="34"/>
      <x:c r="H39" s="34"/>
      <x:c r="I39" s="24" t="str">
        <x:f>IF(A39="","",IF(D39="","状況を入力",IF(OR(D39="契約",D39="辞退",D39="見送り"),"終了",IF(AND(D39&lt;&gt;"検討中",D39&lt;&gt;"応募済",D39&lt;&gt;"選考中",D39&lt;&gt;"条件確認中"),"状況を確認",IF(E39="","期限未入力",IF(NOT(ISNUMBER(E39)),"日付を確認",IF(OR(E39&lt;DATE(2000,1,1),E39&gt;DATE(2100,12,31)),"日付を確認",IF(E39&lt;TODAY(),"期限超過",IF(E39=TODAY(),"今日が期限",IF(E39&lt;=TODAY()+3,"3日以内",""))))))))))</x:f>
      </x:c>
      <x:c r="J39" s="24" t="str">
        <x:f>IF(A39="","",IF(AND(G39&lt;&gt;"",COUNTIFS($G$10:$G$209,SUBSTITUTE(SUBSTITUTE(SUBSTITUTE(G39,"~","~~"),"*","~*"),"?","~?"),$A$10:$A$209,"&lt;&gt;")&gt;1),"同じ案件ID",IF(AND(B39&lt;&gt;"",B39&lt;&gt;"非公開",B39&lt;&gt;"未公開",B39&lt;&gt;"非公表",COUNTIFS($B$10:$B$209,SUBSTITUTE(SUBSTITUTE(SUBSTITUTE(B39,"~","~~"),"*","~*"),"?","~?"),$A$10:$A$209,SUBSTITUTE(SUBSTITUTE(SUBSTITUTE(A39,"~","~~"),"*","~*"),"?","~?"))&gt;1),"企業・案件名が一致","")))</x:f>
      </x:c>
    </x:row>
    <x:row r="40" ht="36" customHeight="1">
      <x:c r="A40" s="18"/>
      <x:c r="B40" s="18"/>
      <x:c r="C40" s="18"/>
      <x:c r="D40" s="18"/>
      <x:c r="E40" s="31"/>
      <x:c r="F40" s="18"/>
      <x:c r="G40" s="34"/>
      <x:c r="H40" s="34"/>
      <x:c r="I40" s="24" t="str">
        <x:f>IF(A40="","",IF(D40="","状況を入力",IF(OR(D40="契約",D40="辞退",D40="見送り"),"終了",IF(AND(D40&lt;&gt;"検討中",D40&lt;&gt;"応募済",D40&lt;&gt;"選考中",D40&lt;&gt;"条件確認中"),"状況を確認",IF(E40="","期限未入力",IF(NOT(ISNUMBER(E40)),"日付を確認",IF(OR(E40&lt;DATE(2000,1,1),E40&gt;DATE(2100,12,31)),"日付を確認",IF(E40&lt;TODAY(),"期限超過",IF(E40=TODAY(),"今日が期限",IF(E40&lt;=TODAY()+3,"3日以内",""))))))))))</x:f>
      </x:c>
      <x:c r="J40" s="24" t="str">
        <x:f>IF(A40="","",IF(AND(G40&lt;&gt;"",COUNTIFS($G$10:$G$209,SUBSTITUTE(SUBSTITUTE(SUBSTITUTE(G40,"~","~~"),"*","~*"),"?","~?"),$A$10:$A$209,"&lt;&gt;")&gt;1),"同じ案件ID",IF(AND(B40&lt;&gt;"",B40&lt;&gt;"非公開",B40&lt;&gt;"未公開",B40&lt;&gt;"非公表",COUNTIFS($B$10:$B$209,SUBSTITUTE(SUBSTITUTE(SUBSTITUTE(B40,"~","~~"),"*","~*"),"?","~?"),$A$10:$A$209,SUBSTITUTE(SUBSTITUTE(SUBSTITUTE(A40,"~","~~"),"*","~*"),"?","~?"))&gt;1),"企業・案件名が一致","")))</x:f>
      </x:c>
    </x:row>
    <x:row r="41" ht="36" customHeight="1">
      <x:c r="A41" s="18"/>
      <x:c r="B41" s="18"/>
      <x:c r="C41" s="18"/>
      <x:c r="D41" s="18"/>
      <x:c r="E41" s="31"/>
      <x:c r="F41" s="18"/>
      <x:c r="G41" s="34"/>
      <x:c r="H41" s="34"/>
      <x:c r="I41" s="24" t="str">
        <x:f>IF(A41="","",IF(D41="","状況を入力",IF(OR(D41="契約",D41="辞退",D41="見送り"),"終了",IF(AND(D41&lt;&gt;"検討中",D41&lt;&gt;"応募済",D41&lt;&gt;"選考中",D41&lt;&gt;"条件確認中"),"状況を確認",IF(E41="","期限未入力",IF(NOT(ISNUMBER(E41)),"日付を確認",IF(OR(E41&lt;DATE(2000,1,1),E41&gt;DATE(2100,12,31)),"日付を確認",IF(E41&lt;TODAY(),"期限超過",IF(E41=TODAY(),"今日が期限",IF(E41&lt;=TODAY()+3,"3日以内",""))))))))))</x:f>
      </x:c>
      <x:c r="J41" s="24" t="str">
        <x:f>IF(A41="","",IF(AND(G41&lt;&gt;"",COUNTIFS($G$10:$G$209,SUBSTITUTE(SUBSTITUTE(SUBSTITUTE(G41,"~","~~"),"*","~*"),"?","~?"),$A$10:$A$209,"&lt;&gt;")&gt;1),"同じ案件ID",IF(AND(B41&lt;&gt;"",B41&lt;&gt;"非公開",B41&lt;&gt;"未公開",B41&lt;&gt;"非公表",COUNTIFS($B$10:$B$209,SUBSTITUTE(SUBSTITUTE(SUBSTITUTE(B41,"~","~~"),"*","~*"),"?","~?"),$A$10:$A$209,SUBSTITUTE(SUBSTITUTE(SUBSTITUTE(A41,"~","~~"),"*","~*"),"?","~?"))&gt;1),"企業・案件名が一致","")))</x:f>
      </x:c>
    </x:row>
    <x:row r="42" ht="36" customHeight="1">
      <x:c r="A42" s="18"/>
      <x:c r="B42" s="18"/>
      <x:c r="C42" s="18"/>
      <x:c r="D42" s="18"/>
      <x:c r="E42" s="31"/>
      <x:c r="F42" s="18"/>
      <x:c r="G42" s="34"/>
      <x:c r="H42" s="34"/>
      <x:c r="I42" s="24" t="str">
        <x:f>IF(A42="","",IF(D42="","状況を入力",IF(OR(D42="契約",D42="辞退",D42="見送り"),"終了",IF(AND(D42&lt;&gt;"検討中",D42&lt;&gt;"応募済",D42&lt;&gt;"選考中",D42&lt;&gt;"条件確認中"),"状況を確認",IF(E42="","期限未入力",IF(NOT(ISNUMBER(E42)),"日付を確認",IF(OR(E42&lt;DATE(2000,1,1),E42&gt;DATE(2100,12,31)),"日付を確認",IF(E42&lt;TODAY(),"期限超過",IF(E42=TODAY(),"今日が期限",IF(E42&lt;=TODAY()+3,"3日以内",""))))))))))</x:f>
      </x:c>
      <x:c r="J42" s="24" t="str">
        <x:f>IF(A42="","",IF(AND(G42&lt;&gt;"",COUNTIFS($G$10:$G$209,SUBSTITUTE(SUBSTITUTE(SUBSTITUTE(G42,"~","~~"),"*","~*"),"?","~?"),$A$10:$A$209,"&lt;&gt;")&gt;1),"同じ案件ID",IF(AND(B42&lt;&gt;"",B42&lt;&gt;"非公開",B42&lt;&gt;"未公開",B42&lt;&gt;"非公表",COUNTIFS($B$10:$B$209,SUBSTITUTE(SUBSTITUTE(SUBSTITUTE(B42,"~","~~"),"*","~*"),"?","~?"),$A$10:$A$209,SUBSTITUTE(SUBSTITUTE(SUBSTITUTE(A42,"~","~~"),"*","~*"),"?","~?"))&gt;1),"企業・案件名が一致","")))</x:f>
      </x:c>
    </x:row>
    <x:row r="43" ht="36" customHeight="1">
      <x:c r="A43" s="18"/>
      <x:c r="B43" s="18"/>
      <x:c r="C43" s="18"/>
      <x:c r="D43" s="18"/>
      <x:c r="E43" s="31"/>
      <x:c r="F43" s="18"/>
      <x:c r="G43" s="34"/>
      <x:c r="H43" s="34"/>
      <x:c r="I43" s="24" t="str">
        <x:f>IF(A43="","",IF(D43="","状況を入力",IF(OR(D43="契約",D43="辞退",D43="見送り"),"終了",IF(AND(D43&lt;&gt;"検討中",D43&lt;&gt;"応募済",D43&lt;&gt;"選考中",D43&lt;&gt;"条件確認中"),"状況を確認",IF(E43="","期限未入力",IF(NOT(ISNUMBER(E43)),"日付を確認",IF(OR(E43&lt;DATE(2000,1,1),E43&gt;DATE(2100,12,31)),"日付を確認",IF(E43&lt;TODAY(),"期限超過",IF(E43=TODAY(),"今日が期限",IF(E43&lt;=TODAY()+3,"3日以内",""))))))))))</x:f>
      </x:c>
      <x:c r="J43" s="24" t="str">
        <x:f>IF(A43="","",IF(AND(G43&lt;&gt;"",COUNTIFS($G$10:$G$209,SUBSTITUTE(SUBSTITUTE(SUBSTITUTE(G43,"~","~~"),"*","~*"),"?","~?"),$A$10:$A$209,"&lt;&gt;")&gt;1),"同じ案件ID",IF(AND(B43&lt;&gt;"",B43&lt;&gt;"非公開",B43&lt;&gt;"未公開",B43&lt;&gt;"非公表",COUNTIFS($B$10:$B$209,SUBSTITUTE(SUBSTITUTE(SUBSTITUTE(B43,"~","~~"),"*","~*"),"?","~?"),$A$10:$A$209,SUBSTITUTE(SUBSTITUTE(SUBSTITUTE(A43,"~","~~"),"*","~*"),"?","~?"))&gt;1),"企業・案件名が一致","")))</x:f>
      </x:c>
    </x:row>
    <x:row r="44" ht="36" customHeight="1">
      <x:c r="A44" s="18"/>
      <x:c r="B44" s="18"/>
      <x:c r="C44" s="18"/>
      <x:c r="D44" s="18"/>
      <x:c r="E44" s="31"/>
      <x:c r="F44" s="18"/>
      <x:c r="G44" s="34"/>
      <x:c r="H44" s="34"/>
      <x:c r="I44" s="24" t="str">
        <x:f>IF(A44="","",IF(D44="","状況を入力",IF(OR(D44="契約",D44="辞退",D44="見送り"),"終了",IF(AND(D44&lt;&gt;"検討中",D44&lt;&gt;"応募済",D44&lt;&gt;"選考中",D44&lt;&gt;"条件確認中"),"状況を確認",IF(E44="","期限未入力",IF(NOT(ISNUMBER(E44)),"日付を確認",IF(OR(E44&lt;DATE(2000,1,1),E44&gt;DATE(2100,12,31)),"日付を確認",IF(E44&lt;TODAY(),"期限超過",IF(E44=TODAY(),"今日が期限",IF(E44&lt;=TODAY()+3,"3日以内",""))))))))))</x:f>
      </x:c>
      <x:c r="J44" s="24" t="str">
        <x:f>IF(A44="","",IF(AND(G44&lt;&gt;"",COUNTIFS($G$10:$G$209,SUBSTITUTE(SUBSTITUTE(SUBSTITUTE(G44,"~","~~"),"*","~*"),"?","~?"),$A$10:$A$209,"&lt;&gt;")&gt;1),"同じ案件ID",IF(AND(B44&lt;&gt;"",B44&lt;&gt;"非公開",B44&lt;&gt;"未公開",B44&lt;&gt;"非公表",COUNTIFS($B$10:$B$209,SUBSTITUTE(SUBSTITUTE(SUBSTITUTE(B44,"~","~~"),"*","~*"),"?","~?"),$A$10:$A$209,SUBSTITUTE(SUBSTITUTE(SUBSTITUTE(A44,"~","~~"),"*","~*"),"?","~?"))&gt;1),"企業・案件名が一致","")))</x:f>
      </x:c>
    </x:row>
    <x:row r="45" ht="36" customHeight="1">
      <x:c r="A45" s="18"/>
      <x:c r="B45" s="18"/>
      <x:c r="C45" s="18"/>
      <x:c r="D45" s="18"/>
      <x:c r="E45" s="31"/>
      <x:c r="F45" s="18"/>
      <x:c r="G45" s="34"/>
      <x:c r="H45" s="34"/>
      <x:c r="I45" s="24" t="str">
        <x:f>IF(A45="","",IF(D45="","状況を入力",IF(OR(D45="契約",D45="辞退",D45="見送り"),"終了",IF(AND(D45&lt;&gt;"検討中",D45&lt;&gt;"応募済",D45&lt;&gt;"選考中",D45&lt;&gt;"条件確認中"),"状況を確認",IF(E45="","期限未入力",IF(NOT(ISNUMBER(E45)),"日付を確認",IF(OR(E45&lt;DATE(2000,1,1),E45&gt;DATE(2100,12,31)),"日付を確認",IF(E45&lt;TODAY(),"期限超過",IF(E45=TODAY(),"今日が期限",IF(E45&lt;=TODAY()+3,"3日以内",""))))))))))</x:f>
      </x:c>
      <x:c r="J45" s="24" t="str">
        <x:f>IF(A45="","",IF(AND(G45&lt;&gt;"",COUNTIFS($G$10:$G$209,SUBSTITUTE(SUBSTITUTE(SUBSTITUTE(G45,"~","~~"),"*","~*"),"?","~?"),$A$10:$A$209,"&lt;&gt;")&gt;1),"同じ案件ID",IF(AND(B45&lt;&gt;"",B45&lt;&gt;"非公開",B45&lt;&gt;"未公開",B45&lt;&gt;"非公表",COUNTIFS($B$10:$B$209,SUBSTITUTE(SUBSTITUTE(SUBSTITUTE(B45,"~","~~"),"*","~*"),"?","~?"),$A$10:$A$209,SUBSTITUTE(SUBSTITUTE(SUBSTITUTE(A45,"~","~~"),"*","~*"),"?","~?"))&gt;1),"企業・案件名が一致","")))</x:f>
      </x:c>
    </x:row>
    <x:row r="46" ht="36" customHeight="1">
      <x:c r="A46" s="18"/>
      <x:c r="B46" s="18"/>
      <x:c r="C46" s="18"/>
      <x:c r="D46" s="18"/>
      <x:c r="E46" s="31"/>
      <x:c r="F46" s="18"/>
      <x:c r="G46" s="34"/>
      <x:c r="H46" s="34"/>
      <x:c r="I46" s="24" t="str">
        <x:f>IF(A46="","",IF(D46="","状況を入力",IF(OR(D46="契約",D46="辞退",D46="見送り"),"終了",IF(AND(D46&lt;&gt;"検討中",D46&lt;&gt;"応募済",D46&lt;&gt;"選考中",D46&lt;&gt;"条件確認中"),"状況を確認",IF(E46="","期限未入力",IF(NOT(ISNUMBER(E46)),"日付を確認",IF(OR(E46&lt;DATE(2000,1,1),E46&gt;DATE(2100,12,31)),"日付を確認",IF(E46&lt;TODAY(),"期限超過",IF(E46=TODAY(),"今日が期限",IF(E46&lt;=TODAY()+3,"3日以内",""))))))))))</x:f>
      </x:c>
      <x:c r="J46" s="24" t="str">
        <x:f>IF(A46="","",IF(AND(G46&lt;&gt;"",COUNTIFS($G$10:$G$209,SUBSTITUTE(SUBSTITUTE(SUBSTITUTE(G46,"~","~~"),"*","~*"),"?","~?"),$A$10:$A$209,"&lt;&gt;")&gt;1),"同じ案件ID",IF(AND(B46&lt;&gt;"",B46&lt;&gt;"非公開",B46&lt;&gt;"未公開",B46&lt;&gt;"非公表",COUNTIFS($B$10:$B$209,SUBSTITUTE(SUBSTITUTE(SUBSTITUTE(B46,"~","~~"),"*","~*"),"?","~?"),$A$10:$A$209,SUBSTITUTE(SUBSTITUTE(SUBSTITUTE(A46,"~","~~"),"*","~*"),"?","~?"))&gt;1),"企業・案件名が一致","")))</x:f>
      </x:c>
    </x:row>
    <x:row r="47" ht="36" customHeight="1">
      <x:c r="A47" s="18"/>
      <x:c r="B47" s="18"/>
      <x:c r="C47" s="18"/>
      <x:c r="D47" s="18"/>
      <x:c r="E47" s="31"/>
      <x:c r="F47" s="18"/>
      <x:c r="G47" s="34"/>
      <x:c r="H47" s="34"/>
      <x:c r="I47" s="24" t="str">
        <x:f>IF(A47="","",IF(D47="","状況を入力",IF(OR(D47="契約",D47="辞退",D47="見送り"),"終了",IF(AND(D47&lt;&gt;"検討中",D47&lt;&gt;"応募済",D47&lt;&gt;"選考中",D47&lt;&gt;"条件確認中"),"状況を確認",IF(E47="","期限未入力",IF(NOT(ISNUMBER(E47)),"日付を確認",IF(OR(E47&lt;DATE(2000,1,1),E47&gt;DATE(2100,12,31)),"日付を確認",IF(E47&lt;TODAY(),"期限超過",IF(E47=TODAY(),"今日が期限",IF(E47&lt;=TODAY()+3,"3日以内",""))))))))))</x:f>
      </x:c>
      <x:c r="J47" s="24" t="str">
        <x:f>IF(A47="","",IF(AND(G47&lt;&gt;"",COUNTIFS($G$10:$G$209,SUBSTITUTE(SUBSTITUTE(SUBSTITUTE(G47,"~","~~"),"*","~*"),"?","~?"),$A$10:$A$209,"&lt;&gt;")&gt;1),"同じ案件ID",IF(AND(B47&lt;&gt;"",B47&lt;&gt;"非公開",B47&lt;&gt;"未公開",B47&lt;&gt;"非公表",COUNTIFS($B$10:$B$209,SUBSTITUTE(SUBSTITUTE(SUBSTITUTE(B47,"~","~~"),"*","~*"),"?","~?"),$A$10:$A$209,SUBSTITUTE(SUBSTITUTE(SUBSTITUTE(A47,"~","~~"),"*","~*"),"?","~?"))&gt;1),"企業・案件名が一致","")))</x:f>
      </x:c>
    </x:row>
    <x:row r="48" ht="36" customHeight="1">
      <x:c r="A48" s="18"/>
      <x:c r="B48" s="18"/>
      <x:c r="C48" s="18"/>
      <x:c r="D48" s="18"/>
      <x:c r="E48" s="31"/>
      <x:c r="F48" s="18"/>
      <x:c r="G48" s="34"/>
      <x:c r="H48" s="34"/>
      <x:c r="I48" s="24" t="str">
        <x:f>IF(A48="","",IF(D48="","状況を入力",IF(OR(D48="契約",D48="辞退",D48="見送り"),"終了",IF(AND(D48&lt;&gt;"検討中",D48&lt;&gt;"応募済",D48&lt;&gt;"選考中",D48&lt;&gt;"条件確認中"),"状況を確認",IF(E48="","期限未入力",IF(NOT(ISNUMBER(E48)),"日付を確認",IF(OR(E48&lt;DATE(2000,1,1),E48&gt;DATE(2100,12,31)),"日付を確認",IF(E48&lt;TODAY(),"期限超過",IF(E48=TODAY(),"今日が期限",IF(E48&lt;=TODAY()+3,"3日以内",""))))))))))</x:f>
      </x:c>
      <x:c r="J48" s="24" t="str">
        <x:f>IF(A48="","",IF(AND(G48&lt;&gt;"",COUNTIFS($G$10:$G$209,SUBSTITUTE(SUBSTITUTE(SUBSTITUTE(G48,"~","~~"),"*","~*"),"?","~?"),$A$10:$A$209,"&lt;&gt;")&gt;1),"同じ案件ID",IF(AND(B48&lt;&gt;"",B48&lt;&gt;"非公開",B48&lt;&gt;"未公開",B48&lt;&gt;"非公表",COUNTIFS($B$10:$B$209,SUBSTITUTE(SUBSTITUTE(SUBSTITUTE(B48,"~","~~"),"*","~*"),"?","~?"),$A$10:$A$209,SUBSTITUTE(SUBSTITUTE(SUBSTITUTE(A48,"~","~~"),"*","~*"),"?","~?"))&gt;1),"企業・案件名が一致","")))</x:f>
      </x:c>
    </x:row>
    <x:row r="49" ht="36" customHeight="1">
      <x:c r="A49" s="18"/>
      <x:c r="B49" s="18"/>
      <x:c r="C49" s="18"/>
      <x:c r="D49" s="18"/>
      <x:c r="E49" s="31"/>
      <x:c r="F49" s="18"/>
      <x:c r="G49" s="34"/>
      <x:c r="H49" s="34"/>
      <x:c r="I49" s="24" t="str">
        <x:f>IF(A49="","",IF(D49="","状況を入力",IF(OR(D49="契約",D49="辞退",D49="見送り"),"終了",IF(AND(D49&lt;&gt;"検討中",D49&lt;&gt;"応募済",D49&lt;&gt;"選考中",D49&lt;&gt;"条件確認中"),"状況を確認",IF(E49="","期限未入力",IF(NOT(ISNUMBER(E49)),"日付を確認",IF(OR(E49&lt;DATE(2000,1,1),E49&gt;DATE(2100,12,31)),"日付を確認",IF(E49&lt;TODAY(),"期限超過",IF(E49=TODAY(),"今日が期限",IF(E49&lt;=TODAY()+3,"3日以内",""))))))))))</x:f>
      </x:c>
      <x:c r="J49" s="24" t="str">
        <x:f>IF(A49="","",IF(AND(G49&lt;&gt;"",COUNTIFS($G$10:$G$209,SUBSTITUTE(SUBSTITUTE(SUBSTITUTE(G49,"~","~~"),"*","~*"),"?","~?"),$A$10:$A$209,"&lt;&gt;")&gt;1),"同じ案件ID",IF(AND(B49&lt;&gt;"",B49&lt;&gt;"非公開",B49&lt;&gt;"未公開",B49&lt;&gt;"非公表",COUNTIFS($B$10:$B$209,SUBSTITUTE(SUBSTITUTE(SUBSTITUTE(B49,"~","~~"),"*","~*"),"?","~?"),$A$10:$A$209,SUBSTITUTE(SUBSTITUTE(SUBSTITUTE(A49,"~","~~"),"*","~*"),"?","~?"))&gt;1),"企業・案件名が一致","")))</x:f>
      </x:c>
    </x:row>
    <x:row r="50" ht="36" customHeight="1">
      <x:c r="A50" s="18"/>
      <x:c r="B50" s="18"/>
      <x:c r="C50" s="18"/>
      <x:c r="D50" s="18"/>
      <x:c r="E50" s="31"/>
      <x:c r="F50" s="18"/>
      <x:c r="G50" s="34"/>
      <x:c r="H50" s="34"/>
      <x:c r="I50" s="24" t="str">
        <x:f>IF(A50="","",IF(D50="","状況を入力",IF(OR(D50="契約",D50="辞退",D50="見送り"),"終了",IF(AND(D50&lt;&gt;"検討中",D50&lt;&gt;"応募済",D50&lt;&gt;"選考中",D50&lt;&gt;"条件確認中"),"状況を確認",IF(E50="","期限未入力",IF(NOT(ISNUMBER(E50)),"日付を確認",IF(OR(E50&lt;DATE(2000,1,1),E50&gt;DATE(2100,12,31)),"日付を確認",IF(E50&lt;TODAY(),"期限超過",IF(E50=TODAY(),"今日が期限",IF(E50&lt;=TODAY()+3,"3日以内",""))))))))))</x:f>
      </x:c>
      <x:c r="J50" s="24" t="str">
        <x:f>IF(A50="","",IF(AND(G50&lt;&gt;"",COUNTIFS($G$10:$G$209,SUBSTITUTE(SUBSTITUTE(SUBSTITUTE(G50,"~","~~"),"*","~*"),"?","~?"),$A$10:$A$209,"&lt;&gt;")&gt;1),"同じ案件ID",IF(AND(B50&lt;&gt;"",B50&lt;&gt;"非公開",B50&lt;&gt;"未公開",B50&lt;&gt;"非公表",COUNTIFS($B$10:$B$209,SUBSTITUTE(SUBSTITUTE(SUBSTITUTE(B50,"~","~~"),"*","~*"),"?","~?"),$A$10:$A$209,SUBSTITUTE(SUBSTITUTE(SUBSTITUTE(A50,"~","~~"),"*","~*"),"?","~?"))&gt;1),"企業・案件名が一致","")))</x:f>
      </x:c>
    </x:row>
    <x:row r="51" ht="36" customHeight="1">
      <x:c r="A51" s="18"/>
      <x:c r="B51" s="18"/>
      <x:c r="C51" s="18"/>
      <x:c r="D51" s="18"/>
      <x:c r="E51" s="31"/>
      <x:c r="F51" s="18"/>
      <x:c r="G51" s="34"/>
      <x:c r="H51" s="34"/>
      <x:c r="I51" s="24" t="str">
        <x:f>IF(A51="","",IF(D51="","状況を入力",IF(OR(D51="契約",D51="辞退",D51="見送り"),"終了",IF(AND(D51&lt;&gt;"検討中",D51&lt;&gt;"応募済",D51&lt;&gt;"選考中",D51&lt;&gt;"条件確認中"),"状況を確認",IF(E51="","期限未入力",IF(NOT(ISNUMBER(E51)),"日付を確認",IF(OR(E51&lt;DATE(2000,1,1),E51&gt;DATE(2100,12,31)),"日付を確認",IF(E51&lt;TODAY(),"期限超過",IF(E51=TODAY(),"今日が期限",IF(E51&lt;=TODAY()+3,"3日以内",""))))))))))</x:f>
      </x:c>
      <x:c r="J51" s="24" t="str">
        <x:f>IF(A51="","",IF(AND(G51&lt;&gt;"",COUNTIFS($G$10:$G$209,SUBSTITUTE(SUBSTITUTE(SUBSTITUTE(G51,"~","~~"),"*","~*"),"?","~?"),$A$10:$A$209,"&lt;&gt;")&gt;1),"同じ案件ID",IF(AND(B51&lt;&gt;"",B51&lt;&gt;"非公開",B51&lt;&gt;"未公開",B51&lt;&gt;"非公表",COUNTIFS($B$10:$B$209,SUBSTITUTE(SUBSTITUTE(SUBSTITUTE(B51,"~","~~"),"*","~*"),"?","~?"),$A$10:$A$209,SUBSTITUTE(SUBSTITUTE(SUBSTITUTE(A51,"~","~~"),"*","~*"),"?","~?"))&gt;1),"企業・案件名が一致","")))</x:f>
      </x:c>
    </x:row>
    <x:row r="52" ht="36" customHeight="1">
      <x:c r="A52" s="18"/>
      <x:c r="B52" s="18"/>
      <x:c r="C52" s="18"/>
      <x:c r="D52" s="18"/>
      <x:c r="E52" s="31"/>
      <x:c r="F52" s="18"/>
      <x:c r="G52" s="34"/>
      <x:c r="H52" s="34"/>
      <x:c r="I52" s="24" t="str">
        <x:f>IF(A52="","",IF(D52="","状況を入力",IF(OR(D52="契約",D52="辞退",D52="見送り"),"終了",IF(AND(D52&lt;&gt;"検討中",D52&lt;&gt;"応募済",D52&lt;&gt;"選考中",D52&lt;&gt;"条件確認中"),"状況を確認",IF(E52="","期限未入力",IF(NOT(ISNUMBER(E52)),"日付を確認",IF(OR(E52&lt;DATE(2000,1,1),E52&gt;DATE(2100,12,31)),"日付を確認",IF(E52&lt;TODAY(),"期限超過",IF(E52=TODAY(),"今日が期限",IF(E52&lt;=TODAY()+3,"3日以内",""))))))))))</x:f>
      </x:c>
      <x:c r="J52" s="24" t="str">
        <x:f>IF(A52="","",IF(AND(G52&lt;&gt;"",COUNTIFS($G$10:$G$209,SUBSTITUTE(SUBSTITUTE(SUBSTITUTE(G52,"~","~~"),"*","~*"),"?","~?"),$A$10:$A$209,"&lt;&gt;")&gt;1),"同じ案件ID",IF(AND(B52&lt;&gt;"",B52&lt;&gt;"非公開",B52&lt;&gt;"未公開",B52&lt;&gt;"非公表",COUNTIFS($B$10:$B$209,SUBSTITUTE(SUBSTITUTE(SUBSTITUTE(B52,"~","~~"),"*","~*"),"?","~?"),$A$10:$A$209,SUBSTITUTE(SUBSTITUTE(SUBSTITUTE(A52,"~","~~"),"*","~*"),"?","~?"))&gt;1),"企業・案件名が一致","")))</x:f>
      </x:c>
    </x:row>
    <x:row r="53" ht="36" customHeight="1">
      <x:c r="A53" s="18"/>
      <x:c r="B53" s="18"/>
      <x:c r="C53" s="18"/>
      <x:c r="D53" s="18"/>
      <x:c r="E53" s="31"/>
      <x:c r="F53" s="18"/>
      <x:c r="G53" s="34"/>
      <x:c r="H53" s="34"/>
      <x:c r="I53" s="24" t="str">
        <x:f>IF(A53="","",IF(D53="","状況を入力",IF(OR(D53="契約",D53="辞退",D53="見送り"),"終了",IF(AND(D53&lt;&gt;"検討中",D53&lt;&gt;"応募済",D53&lt;&gt;"選考中",D53&lt;&gt;"条件確認中"),"状況を確認",IF(E53="","期限未入力",IF(NOT(ISNUMBER(E53)),"日付を確認",IF(OR(E53&lt;DATE(2000,1,1),E53&gt;DATE(2100,12,31)),"日付を確認",IF(E53&lt;TODAY(),"期限超過",IF(E53=TODAY(),"今日が期限",IF(E53&lt;=TODAY()+3,"3日以内",""))))))))))</x:f>
      </x:c>
      <x:c r="J53" s="24" t="str">
        <x:f>IF(A53="","",IF(AND(G53&lt;&gt;"",COUNTIFS($G$10:$G$209,SUBSTITUTE(SUBSTITUTE(SUBSTITUTE(G53,"~","~~"),"*","~*"),"?","~?"),$A$10:$A$209,"&lt;&gt;")&gt;1),"同じ案件ID",IF(AND(B53&lt;&gt;"",B53&lt;&gt;"非公開",B53&lt;&gt;"未公開",B53&lt;&gt;"非公表",COUNTIFS($B$10:$B$209,SUBSTITUTE(SUBSTITUTE(SUBSTITUTE(B53,"~","~~"),"*","~*"),"?","~?"),$A$10:$A$209,SUBSTITUTE(SUBSTITUTE(SUBSTITUTE(A53,"~","~~"),"*","~*"),"?","~?"))&gt;1),"企業・案件名が一致","")))</x:f>
      </x:c>
    </x:row>
    <x:row r="54" ht="36" customHeight="1">
      <x:c r="A54" s="18"/>
      <x:c r="B54" s="18"/>
      <x:c r="C54" s="18"/>
      <x:c r="D54" s="18"/>
      <x:c r="E54" s="31"/>
      <x:c r="F54" s="18"/>
      <x:c r="G54" s="34"/>
      <x:c r="H54" s="34"/>
      <x:c r="I54" s="24" t="str">
        <x:f>IF(A54="","",IF(D54="","状況を入力",IF(OR(D54="契約",D54="辞退",D54="見送り"),"終了",IF(AND(D54&lt;&gt;"検討中",D54&lt;&gt;"応募済",D54&lt;&gt;"選考中",D54&lt;&gt;"条件確認中"),"状況を確認",IF(E54="","期限未入力",IF(NOT(ISNUMBER(E54)),"日付を確認",IF(OR(E54&lt;DATE(2000,1,1),E54&gt;DATE(2100,12,31)),"日付を確認",IF(E54&lt;TODAY(),"期限超過",IF(E54=TODAY(),"今日が期限",IF(E54&lt;=TODAY()+3,"3日以内",""))))))))))</x:f>
      </x:c>
      <x:c r="J54" s="24" t="str">
        <x:f>IF(A54="","",IF(AND(G54&lt;&gt;"",COUNTIFS($G$10:$G$209,SUBSTITUTE(SUBSTITUTE(SUBSTITUTE(G54,"~","~~"),"*","~*"),"?","~?"),$A$10:$A$209,"&lt;&gt;")&gt;1),"同じ案件ID",IF(AND(B54&lt;&gt;"",B54&lt;&gt;"非公開",B54&lt;&gt;"未公開",B54&lt;&gt;"非公表",COUNTIFS($B$10:$B$209,SUBSTITUTE(SUBSTITUTE(SUBSTITUTE(B54,"~","~~"),"*","~*"),"?","~?"),$A$10:$A$209,SUBSTITUTE(SUBSTITUTE(SUBSTITUTE(A54,"~","~~"),"*","~*"),"?","~?"))&gt;1),"企業・案件名が一致","")))</x:f>
      </x:c>
    </x:row>
    <x:row r="55" ht="36" customHeight="1">
      <x:c r="A55" s="18"/>
      <x:c r="B55" s="18"/>
      <x:c r="C55" s="18"/>
      <x:c r="D55" s="18"/>
      <x:c r="E55" s="31"/>
      <x:c r="F55" s="18"/>
      <x:c r="G55" s="34"/>
      <x:c r="H55" s="34"/>
      <x:c r="I55" s="24" t="str">
        <x:f>IF(A55="","",IF(D55="","状況を入力",IF(OR(D55="契約",D55="辞退",D55="見送り"),"終了",IF(AND(D55&lt;&gt;"検討中",D55&lt;&gt;"応募済",D55&lt;&gt;"選考中",D55&lt;&gt;"条件確認中"),"状況を確認",IF(E55="","期限未入力",IF(NOT(ISNUMBER(E55)),"日付を確認",IF(OR(E55&lt;DATE(2000,1,1),E55&gt;DATE(2100,12,31)),"日付を確認",IF(E55&lt;TODAY(),"期限超過",IF(E55=TODAY(),"今日が期限",IF(E55&lt;=TODAY()+3,"3日以内",""))))))))))</x:f>
      </x:c>
      <x:c r="J55" s="24" t="str">
        <x:f>IF(A55="","",IF(AND(G55&lt;&gt;"",COUNTIFS($G$10:$G$209,SUBSTITUTE(SUBSTITUTE(SUBSTITUTE(G55,"~","~~"),"*","~*"),"?","~?"),$A$10:$A$209,"&lt;&gt;")&gt;1),"同じ案件ID",IF(AND(B55&lt;&gt;"",B55&lt;&gt;"非公開",B55&lt;&gt;"未公開",B55&lt;&gt;"非公表",COUNTIFS($B$10:$B$209,SUBSTITUTE(SUBSTITUTE(SUBSTITUTE(B55,"~","~~"),"*","~*"),"?","~?"),$A$10:$A$209,SUBSTITUTE(SUBSTITUTE(SUBSTITUTE(A55,"~","~~"),"*","~*"),"?","~?"))&gt;1),"企業・案件名が一致","")))</x:f>
      </x:c>
    </x:row>
    <x:row r="56" ht="36" customHeight="1">
      <x:c r="A56" s="18"/>
      <x:c r="B56" s="18"/>
      <x:c r="C56" s="18"/>
      <x:c r="D56" s="18"/>
      <x:c r="E56" s="31"/>
      <x:c r="F56" s="18"/>
      <x:c r="G56" s="34"/>
      <x:c r="H56" s="34"/>
      <x:c r="I56" s="24" t="str">
        <x:f>IF(A56="","",IF(D56="","状況を入力",IF(OR(D56="契約",D56="辞退",D56="見送り"),"終了",IF(AND(D56&lt;&gt;"検討中",D56&lt;&gt;"応募済",D56&lt;&gt;"選考中",D56&lt;&gt;"条件確認中"),"状況を確認",IF(E56="","期限未入力",IF(NOT(ISNUMBER(E56)),"日付を確認",IF(OR(E56&lt;DATE(2000,1,1),E56&gt;DATE(2100,12,31)),"日付を確認",IF(E56&lt;TODAY(),"期限超過",IF(E56=TODAY(),"今日が期限",IF(E56&lt;=TODAY()+3,"3日以内",""))))))))))</x:f>
      </x:c>
      <x:c r="J56" s="24" t="str">
        <x:f>IF(A56="","",IF(AND(G56&lt;&gt;"",COUNTIFS($G$10:$G$209,SUBSTITUTE(SUBSTITUTE(SUBSTITUTE(G56,"~","~~"),"*","~*"),"?","~?"),$A$10:$A$209,"&lt;&gt;")&gt;1),"同じ案件ID",IF(AND(B56&lt;&gt;"",B56&lt;&gt;"非公開",B56&lt;&gt;"未公開",B56&lt;&gt;"非公表",COUNTIFS($B$10:$B$209,SUBSTITUTE(SUBSTITUTE(SUBSTITUTE(B56,"~","~~"),"*","~*"),"?","~?"),$A$10:$A$209,SUBSTITUTE(SUBSTITUTE(SUBSTITUTE(A56,"~","~~"),"*","~*"),"?","~?"))&gt;1),"企業・案件名が一致","")))</x:f>
      </x:c>
    </x:row>
    <x:row r="57" ht="36" customHeight="1">
      <x:c r="A57" s="18"/>
      <x:c r="B57" s="18"/>
      <x:c r="C57" s="18"/>
      <x:c r="D57" s="18"/>
      <x:c r="E57" s="31"/>
      <x:c r="F57" s="18"/>
      <x:c r="G57" s="34"/>
      <x:c r="H57" s="34"/>
      <x:c r="I57" s="24" t="str">
        <x:f>IF(A57="","",IF(D57="","状況を入力",IF(OR(D57="契約",D57="辞退",D57="見送り"),"終了",IF(AND(D57&lt;&gt;"検討中",D57&lt;&gt;"応募済",D57&lt;&gt;"選考中",D57&lt;&gt;"条件確認中"),"状況を確認",IF(E57="","期限未入力",IF(NOT(ISNUMBER(E57)),"日付を確認",IF(OR(E57&lt;DATE(2000,1,1),E57&gt;DATE(2100,12,31)),"日付を確認",IF(E57&lt;TODAY(),"期限超過",IF(E57=TODAY(),"今日が期限",IF(E57&lt;=TODAY()+3,"3日以内",""))))))))))</x:f>
      </x:c>
      <x:c r="J57" s="24" t="str">
        <x:f>IF(A57="","",IF(AND(G57&lt;&gt;"",COUNTIFS($G$10:$G$209,SUBSTITUTE(SUBSTITUTE(SUBSTITUTE(G57,"~","~~"),"*","~*"),"?","~?"),$A$10:$A$209,"&lt;&gt;")&gt;1),"同じ案件ID",IF(AND(B57&lt;&gt;"",B57&lt;&gt;"非公開",B57&lt;&gt;"未公開",B57&lt;&gt;"非公表",COUNTIFS($B$10:$B$209,SUBSTITUTE(SUBSTITUTE(SUBSTITUTE(B57,"~","~~"),"*","~*"),"?","~?"),$A$10:$A$209,SUBSTITUTE(SUBSTITUTE(SUBSTITUTE(A57,"~","~~"),"*","~*"),"?","~?"))&gt;1),"企業・案件名が一致","")))</x:f>
      </x:c>
    </x:row>
    <x:row r="58" ht="36" customHeight="1">
      <x:c r="A58" s="18"/>
      <x:c r="B58" s="18"/>
      <x:c r="C58" s="18"/>
      <x:c r="D58" s="18"/>
      <x:c r="E58" s="31"/>
      <x:c r="F58" s="18"/>
      <x:c r="G58" s="34"/>
      <x:c r="H58" s="34"/>
      <x:c r="I58" s="24" t="str">
        <x:f>IF(A58="","",IF(D58="","状況を入力",IF(OR(D58="契約",D58="辞退",D58="見送り"),"終了",IF(AND(D58&lt;&gt;"検討中",D58&lt;&gt;"応募済",D58&lt;&gt;"選考中",D58&lt;&gt;"条件確認中"),"状況を確認",IF(E58="","期限未入力",IF(NOT(ISNUMBER(E58)),"日付を確認",IF(OR(E58&lt;DATE(2000,1,1),E58&gt;DATE(2100,12,31)),"日付を確認",IF(E58&lt;TODAY(),"期限超過",IF(E58=TODAY(),"今日が期限",IF(E58&lt;=TODAY()+3,"3日以内",""))))))))))</x:f>
      </x:c>
      <x:c r="J58" s="24" t="str">
        <x:f>IF(A58="","",IF(AND(G58&lt;&gt;"",COUNTIFS($G$10:$G$209,SUBSTITUTE(SUBSTITUTE(SUBSTITUTE(G58,"~","~~"),"*","~*"),"?","~?"),$A$10:$A$209,"&lt;&gt;")&gt;1),"同じ案件ID",IF(AND(B58&lt;&gt;"",B58&lt;&gt;"非公開",B58&lt;&gt;"未公開",B58&lt;&gt;"非公表",COUNTIFS($B$10:$B$209,SUBSTITUTE(SUBSTITUTE(SUBSTITUTE(B58,"~","~~"),"*","~*"),"?","~?"),$A$10:$A$209,SUBSTITUTE(SUBSTITUTE(SUBSTITUTE(A58,"~","~~"),"*","~*"),"?","~?"))&gt;1),"企業・案件名が一致","")))</x:f>
      </x:c>
    </x:row>
    <x:row r="59" ht="36" customHeight="1">
      <x:c r="A59" s="18"/>
      <x:c r="B59" s="18"/>
      <x:c r="C59" s="18"/>
      <x:c r="D59" s="18"/>
      <x:c r="E59" s="31"/>
      <x:c r="F59" s="18"/>
      <x:c r="G59" s="34"/>
      <x:c r="H59" s="34"/>
      <x:c r="I59" s="24" t="str">
        <x:f>IF(A59="","",IF(D59="","状況を入力",IF(OR(D59="契約",D59="辞退",D59="見送り"),"終了",IF(AND(D59&lt;&gt;"検討中",D59&lt;&gt;"応募済",D59&lt;&gt;"選考中",D59&lt;&gt;"条件確認中"),"状況を確認",IF(E59="","期限未入力",IF(NOT(ISNUMBER(E59)),"日付を確認",IF(OR(E59&lt;DATE(2000,1,1),E59&gt;DATE(2100,12,31)),"日付を確認",IF(E59&lt;TODAY(),"期限超過",IF(E59=TODAY(),"今日が期限",IF(E59&lt;=TODAY()+3,"3日以内",""))))))))))</x:f>
      </x:c>
      <x:c r="J59" s="24" t="str">
        <x:f>IF(A59="","",IF(AND(G59&lt;&gt;"",COUNTIFS($G$10:$G$209,SUBSTITUTE(SUBSTITUTE(SUBSTITUTE(G59,"~","~~"),"*","~*"),"?","~?"),$A$10:$A$209,"&lt;&gt;")&gt;1),"同じ案件ID",IF(AND(B59&lt;&gt;"",B59&lt;&gt;"非公開",B59&lt;&gt;"未公開",B59&lt;&gt;"非公表",COUNTIFS($B$10:$B$209,SUBSTITUTE(SUBSTITUTE(SUBSTITUTE(B59,"~","~~"),"*","~*"),"?","~?"),$A$10:$A$209,SUBSTITUTE(SUBSTITUTE(SUBSTITUTE(A59,"~","~~"),"*","~*"),"?","~?"))&gt;1),"企業・案件名が一致","")))</x:f>
      </x:c>
    </x:row>
    <x:row r="60" ht="36" customHeight="1">
      <x:c r="A60" s="18"/>
      <x:c r="B60" s="18"/>
      <x:c r="C60" s="18"/>
      <x:c r="D60" s="18"/>
      <x:c r="E60" s="31"/>
      <x:c r="F60" s="18"/>
      <x:c r="G60" s="34"/>
      <x:c r="H60" s="34"/>
      <x:c r="I60" s="24" t="str">
        <x:f>IF(A60="","",IF(D60="","状況を入力",IF(OR(D60="契約",D60="辞退",D60="見送り"),"終了",IF(AND(D60&lt;&gt;"検討中",D60&lt;&gt;"応募済",D60&lt;&gt;"選考中",D60&lt;&gt;"条件確認中"),"状況を確認",IF(E60="","期限未入力",IF(NOT(ISNUMBER(E60)),"日付を確認",IF(OR(E60&lt;DATE(2000,1,1),E60&gt;DATE(2100,12,31)),"日付を確認",IF(E60&lt;TODAY(),"期限超過",IF(E60=TODAY(),"今日が期限",IF(E60&lt;=TODAY()+3,"3日以内",""))))))))))</x:f>
      </x:c>
      <x:c r="J60" s="24" t="str">
        <x:f>IF(A60="","",IF(AND(G60&lt;&gt;"",COUNTIFS($G$10:$G$209,SUBSTITUTE(SUBSTITUTE(SUBSTITUTE(G60,"~","~~"),"*","~*"),"?","~?"),$A$10:$A$209,"&lt;&gt;")&gt;1),"同じ案件ID",IF(AND(B60&lt;&gt;"",B60&lt;&gt;"非公開",B60&lt;&gt;"未公開",B60&lt;&gt;"非公表",COUNTIFS($B$10:$B$209,SUBSTITUTE(SUBSTITUTE(SUBSTITUTE(B60,"~","~~"),"*","~*"),"?","~?"),$A$10:$A$209,SUBSTITUTE(SUBSTITUTE(SUBSTITUTE(A60,"~","~~"),"*","~*"),"?","~?"))&gt;1),"企業・案件名が一致","")))</x:f>
      </x:c>
    </x:row>
    <x:row r="61" ht="36" customHeight="1">
      <x:c r="A61" s="18"/>
      <x:c r="B61" s="18"/>
      <x:c r="C61" s="18"/>
      <x:c r="D61" s="18"/>
      <x:c r="E61" s="31"/>
      <x:c r="F61" s="18"/>
      <x:c r="G61" s="34"/>
      <x:c r="H61" s="34"/>
      <x:c r="I61" s="24" t="str">
        <x:f>IF(A61="","",IF(D61="","状況を入力",IF(OR(D61="契約",D61="辞退",D61="見送り"),"終了",IF(AND(D61&lt;&gt;"検討中",D61&lt;&gt;"応募済",D61&lt;&gt;"選考中",D61&lt;&gt;"条件確認中"),"状況を確認",IF(E61="","期限未入力",IF(NOT(ISNUMBER(E61)),"日付を確認",IF(OR(E61&lt;DATE(2000,1,1),E61&gt;DATE(2100,12,31)),"日付を確認",IF(E61&lt;TODAY(),"期限超過",IF(E61=TODAY(),"今日が期限",IF(E61&lt;=TODAY()+3,"3日以内",""))))))))))</x:f>
      </x:c>
      <x:c r="J61" s="24" t="str">
        <x:f>IF(A61="","",IF(AND(G61&lt;&gt;"",COUNTIFS($G$10:$G$209,SUBSTITUTE(SUBSTITUTE(SUBSTITUTE(G61,"~","~~"),"*","~*"),"?","~?"),$A$10:$A$209,"&lt;&gt;")&gt;1),"同じ案件ID",IF(AND(B61&lt;&gt;"",B61&lt;&gt;"非公開",B61&lt;&gt;"未公開",B61&lt;&gt;"非公表",COUNTIFS($B$10:$B$209,SUBSTITUTE(SUBSTITUTE(SUBSTITUTE(B61,"~","~~"),"*","~*"),"?","~?"),$A$10:$A$209,SUBSTITUTE(SUBSTITUTE(SUBSTITUTE(A61,"~","~~"),"*","~*"),"?","~?"))&gt;1),"企業・案件名が一致","")))</x:f>
      </x:c>
    </x:row>
    <x:row r="62" ht="36" customHeight="1">
      <x:c r="A62" s="18"/>
      <x:c r="B62" s="18"/>
      <x:c r="C62" s="18"/>
      <x:c r="D62" s="18"/>
      <x:c r="E62" s="31"/>
      <x:c r="F62" s="18"/>
      <x:c r="G62" s="34"/>
      <x:c r="H62" s="34"/>
      <x:c r="I62" s="24" t="str">
        <x:f>IF(A62="","",IF(D62="","状況を入力",IF(OR(D62="契約",D62="辞退",D62="見送り"),"終了",IF(AND(D62&lt;&gt;"検討中",D62&lt;&gt;"応募済",D62&lt;&gt;"選考中",D62&lt;&gt;"条件確認中"),"状況を確認",IF(E62="","期限未入力",IF(NOT(ISNUMBER(E62)),"日付を確認",IF(OR(E62&lt;DATE(2000,1,1),E62&gt;DATE(2100,12,31)),"日付を確認",IF(E62&lt;TODAY(),"期限超過",IF(E62=TODAY(),"今日が期限",IF(E62&lt;=TODAY()+3,"3日以内",""))))))))))</x:f>
      </x:c>
      <x:c r="J62" s="24" t="str">
        <x:f>IF(A62="","",IF(AND(G62&lt;&gt;"",COUNTIFS($G$10:$G$209,SUBSTITUTE(SUBSTITUTE(SUBSTITUTE(G62,"~","~~"),"*","~*"),"?","~?"),$A$10:$A$209,"&lt;&gt;")&gt;1),"同じ案件ID",IF(AND(B62&lt;&gt;"",B62&lt;&gt;"非公開",B62&lt;&gt;"未公開",B62&lt;&gt;"非公表",COUNTIFS($B$10:$B$209,SUBSTITUTE(SUBSTITUTE(SUBSTITUTE(B62,"~","~~"),"*","~*"),"?","~?"),$A$10:$A$209,SUBSTITUTE(SUBSTITUTE(SUBSTITUTE(A62,"~","~~"),"*","~*"),"?","~?"))&gt;1),"企業・案件名が一致","")))</x:f>
      </x:c>
    </x:row>
    <x:row r="63" ht="36" customHeight="1">
      <x:c r="A63" s="18"/>
      <x:c r="B63" s="18"/>
      <x:c r="C63" s="18"/>
      <x:c r="D63" s="18"/>
      <x:c r="E63" s="31"/>
      <x:c r="F63" s="18"/>
      <x:c r="G63" s="34"/>
      <x:c r="H63" s="34"/>
      <x:c r="I63" s="24" t="str">
        <x:f>IF(A63="","",IF(D63="","状況を入力",IF(OR(D63="契約",D63="辞退",D63="見送り"),"終了",IF(AND(D63&lt;&gt;"検討中",D63&lt;&gt;"応募済",D63&lt;&gt;"選考中",D63&lt;&gt;"条件確認中"),"状況を確認",IF(E63="","期限未入力",IF(NOT(ISNUMBER(E63)),"日付を確認",IF(OR(E63&lt;DATE(2000,1,1),E63&gt;DATE(2100,12,31)),"日付を確認",IF(E63&lt;TODAY(),"期限超過",IF(E63=TODAY(),"今日が期限",IF(E63&lt;=TODAY()+3,"3日以内",""))))))))))</x:f>
      </x:c>
      <x:c r="J63" s="24" t="str">
        <x:f>IF(A63="","",IF(AND(G63&lt;&gt;"",COUNTIFS($G$10:$G$209,SUBSTITUTE(SUBSTITUTE(SUBSTITUTE(G63,"~","~~"),"*","~*"),"?","~?"),$A$10:$A$209,"&lt;&gt;")&gt;1),"同じ案件ID",IF(AND(B63&lt;&gt;"",B63&lt;&gt;"非公開",B63&lt;&gt;"未公開",B63&lt;&gt;"非公表",COUNTIFS($B$10:$B$209,SUBSTITUTE(SUBSTITUTE(SUBSTITUTE(B63,"~","~~"),"*","~*"),"?","~?"),$A$10:$A$209,SUBSTITUTE(SUBSTITUTE(SUBSTITUTE(A63,"~","~~"),"*","~*"),"?","~?"))&gt;1),"企業・案件名が一致","")))</x:f>
      </x:c>
    </x:row>
    <x:row r="64" ht="36" customHeight="1">
      <x:c r="A64" s="18"/>
      <x:c r="B64" s="18"/>
      <x:c r="C64" s="18"/>
      <x:c r="D64" s="18"/>
      <x:c r="E64" s="31"/>
      <x:c r="F64" s="18"/>
      <x:c r="G64" s="34"/>
      <x:c r="H64" s="34"/>
      <x:c r="I64" s="24" t="str">
        <x:f>IF(A64="","",IF(D64="","状況を入力",IF(OR(D64="契約",D64="辞退",D64="見送り"),"終了",IF(AND(D64&lt;&gt;"検討中",D64&lt;&gt;"応募済",D64&lt;&gt;"選考中",D64&lt;&gt;"条件確認中"),"状況を確認",IF(E64="","期限未入力",IF(NOT(ISNUMBER(E64)),"日付を確認",IF(OR(E64&lt;DATE(2000,1,1),E64&gt;DATE(2100,12,31)),"日付を確認",IF(E64&lt;TODAY(),"期限超過",IF(E64=TODAY(),"今日が期限",IF(E64&lt;=TODAY()+3,"3日以内",""))))))))))</x:f>
      </x:c>
      <x:c r="J64" s="24" t="str">
        <x:f>IF(A64="","",IF(AND(G64&lt;&gt;"",COUNTIFS($G$10:$G$209,SUBSTITUTE(SUBSTITUTE(SUBSTITUTE(G64,"~","~~"),"*","~*"),"?","~?"),$A$10:$A$209,"&lt;&gt;")&gt;1),"同じ案件ID",IF(AND(B64&lt;&gt;"",B64&lt;&gt;"非公開",B64&lt;&gt;"未公開",B64&lt;&gt;"非公表",COUNTIFS($B$10:$B$209,SUBSTITUTE(SUBSTITUTE(SUBSTITUTE(B64,"~","~~"),"*","~*"),"?","~?"),$A$10:$A$209,SUBSTITUTE(SUBSTITUTE(SUBSTITUTE(A64,"~","~~"),"*","~*"),"?","~?"))&gt;1),"企業・案件名が一致","")))</x:f>
      </x:c>
    </x:row>
    <x:row r="65" ht="36" customHeight="1">
      <x:c r="A65" s="18"/>
      <x:c r="B65" s="18"/>
      <x:c r="C65" s="18"/>
      <x:c r="D65" s="18"/>
      <x:c r="E65" s="31"/>
      <x:c r="F65" s="18"/>
      <x:c r="G65" s="34"/>
      <x:c r="H65" s="34"/>
      <x:c r="I65" s="24" t="str">
        <x:f>IF(A65="","",IF(D65="","状況を入力",IF(OR(D65="契約",D65="辞退",D65="見送り"),"終了",IF(AND(D65&lt;&gt;"検討中",D65&lt;&gt;"応募済",D65&lt;&gt;"選考中",D65&lt;&gt;"条件確認中"),"状況を確認",IF(E65="","期限未入力",IF(NOT(ISNUMBER(E65)),"日付を確認",IF(OR(E65&lt;DATE(2000,1,1),E65&gt;DATE(2100,12,31)),"日付を確認",IF(E65&lt;TODAY(),"期限超過",IF(E65=TODAY(),"今日が期限",IF(E65&lt;=TODAY()+3,"3日以内",""))))))))))</x:f>
      </x:c>
      <x:c r="J65" s="24" t="str">
        <x:f>IF(A65="","",IF(AND(G65&lt;&gt;"",COUNTIFS($G$10:$G$209,SUBSTITUTE(SUBSTITUTE(SUBSTITUTE(G65,"~","~~"),"*","~*"),"?","~?"),$A$10:$A$209,"&lt;&gt;")&gt;1),"同じ案件ID",IF(AND(B65&lt;&gt;"",B65&lt;&gt;"非公開",B65&lt;&gt;"未公開",B65&lt;&gt;"非公表",COUNTIFS($B$10:$B$209,SUBSTITUTE(SUBSTITUTE(SUBSTITUTE(B65,"~","~~"),"*","~*"),"?","~?"),$A$10:$A$209,SUBSTITUTE(SUBSTITUTE(SUBSTITUTE(A65,"~","~~"),"*","~*"),"?","~?"))&gt;1),"企業・案件名が一致","")))</x:f>
      </x:c>
    </x:row>
    <x:row r="66" ht="36" customHeight="1">
      <x:c r="A66" s="18"/>
      <x:c r="B66" s="18"/>
      <x:c r="C66" s="18"/>
      <x:c r="D66" s="18"/>
      <x:c r="E66" s="31"/>
      <x:c r="F66" s="18"/>
      <x:c r="G66" s="34"/>
      <x:c r="H66" s="34"/>
      <x:c r="I66" s="24" t="str">
        <x:f>IF(A66="","",IF(D66="","状況を入力",IF(OR(D66="契約",D66="辞退",D66="見送り"),"終了",IF(AND(D66&lt;&gt;"検討中",D66&lt;&gt;"応募済",D66&lt;&gt;"選考中",D66&lt;&gt;"条件確認中"),"状況を確認",IF(E66="","期限未入力",IF(NOT(ISNUMBER(E66)),"日付を確認",IF(OR(E66&lt;DATE(2000,1,1),E66&gt;DATE(2100,12,31)),"日付を確認",IF(E66&lt;TODAY(),"期限超過",IF(E66=TODAY(),"今日が期限",IF(E66&lt;=TODAY()+3,"3日以内",""))))))))))</x:f>
      </x:c>
      <x:c r="J66" s="24" t="str">
        <x:f>IF(A66="","",IF(AND(G66&lt;&gt;"",COUNTIFS($G$10:$G$209,SUBSTITUTE(SUBSTITUTE(SUBSTITUTE(G66,"~","~~"),"*","~*"),"?","~?"),$A$10:$A$209,"&lt;&gt;")&gt;1),"同じ案件ID",IF(AND(B66&lt;&gt;"",B66&lt;&gt;"非公開",B66&lt;&gt;"未公開",B66&lt;&gt;"非公表",COUNTIFS($B$10:$B$209,SUBSTITUTE(SUBSTITUTE(SUBSTITUTE(B66,"~","~~"),"*","~*"),"?","~?"),$A$10:$A$209,SUBSTITUTE(SUBSTITUTE(SUBSTITUTE(A66,"~","~~"),"*","~*"),"?","~?"))&gt;1),"企業・案件名が一致","")))</x:f>
      </x:c>
    </x:row>
    <x:row r="67" ht="36" customHeight="1">
      <x:c r="A67" s="18"/>
      <x:c r="B67" s="18"/>
      <x:c r="C67" s="18"/>
      <x:c r="D67" s="18"/>
      <x:c r="E67" s="31"/>
      <x:c r="F67" s="18"/>
      <x:c r="G67" s="34"/>
      <x:c r="H67" s="34"/>
      <x:c r="I67" s="24" t="str">
        <x:f>IF(A67="","",IF(D67="","状況を入力",IF(OR(D67="契約",D67="辞退",D67="見送り"),"終了",IF(AND(D67&lt;&gt;"検討中",D67&lt;&gt;"応募済",D67&lt;&gt;"選考中",D67&lt;&gt;"条件確認中"),"状況を確認",IF(E67="","期限未入力",IF(NOT(ISNUMBER(E67)),"日付を確認",IF(OR(E67&lt;DATE(2000,1,1),E67&gt;DATE(2100,12,31)),"日付を確認",IF(E67&lt;TODAY(),"期限超過",IF(E67=TODAY(),"今日が期限",IF(E67&lt;=TODAY()+3,"3日以内",""))))))))))</x:f>
      </x:c>
      <x:c r="J67" s="24" t="str">
        <x:f>IF(A67="","",IF(AND(G67&lt;&gt;"",COUNTIFS($G$10:$G$209,SUBSTITUTE(SUBSTITUTE(SUBSTITUTE(G67,"~","~~"),"*","~*"),"?","~?"),$A$10:$A$209,"&lt;&gt;")&gt;1),"同じ案件ID",IF(AND(B67&lt;&gt;"",B67&lt;&gt;"非公開",B67&lt;&gt;"未公開",B67&lt;&gt;"非公表",COUNTIFS($B$10:$B$209,SUBSTITUTE(SUBSTITUTE(SUBSTITUTE(B67,"~","~~"),"*","~*"),"?","~?"),$A$10:$A$209,SUBSTITUTE(SUBSTITUTE(SUBSTITUTE(A67,"~","~~"),"*","~*"),"?","~?"))&gt;1),"企業・案件名が一致","")))</x:f>
      </x:c>
    </x:row>
    <x:row r="68" ht="36" customHeight="1">
      <x:c r="A68" s="18"/>
      <x:c r="B68" s="18"/>
      <x:c r="C68" s="18"/>
      <x:c r="D68" s="18"/>
      <x:c r="E68" s="31"/>
      <x:c r="F68" s="18"/>
      <x:c r="G68" s="34"/>
      <x:c r="H68" s="34"/>
      <x:c r="I68" s="24" t="str">
        <x:f>IF(A68="","",IF(D68="","状況を入力",IF(OR(D68="契約",D68="辞退",D68="見送り"),"終了",IF(AND(D68&lt;&gt;"検討中",D68&lt;&gt;"応募済",D68&lt;&gt;"選考中",D68&lt;&gt;"条件確認中"),"状況を確認",IF(E68="","期限未入力",IF(NOT(ISNUMBER(E68)),"日付を確認",IF(OR(E68&lt;DATE(2000,1,1),E68&gt;DATE(2100,12,31)),"日付を確認",IF(E68&lt;TODAY(),"期限超過",IF(E68=TODAY(),"今日が期限",IF(E68&lt;=TODAY()+3,"3日以内",""))))))))))</x:f>
      </x:c>
      <x:c r="J68" s="24" t="str">
        <x:f>IF(A68="","",IF(AND(G68&lt;&gt;"",COUNTIFS($G$10:$G$209,SUBSTITUTE(SUBSTITUTE(SUBSTITUTE(G68,"~","~~"),"*","~*"),"?","~?"),$A$10:$A$209,"&lt;&gt;")&gt;1),"同じ案件ID",IF(AND(B68&lt;&gt;"",B68&lt;&gt;"非公開",B68&lt;&gt;"未公開",B68&lt;&gt;"非公表",COUNTIFS($B$10:$B$209,SUBSTITUTE(SUBSTITUTE(SUBSTITUTE(B68,"~","~~"),"*","~*"),"?","~?"),$A$10:$A$209,SUBSTITUTE(SUBSTITUTE(SUBSTITUTE(A68,"~","~~"),"*","~*"),"?","~?"))&gt;1),"企業・案件名が一致","")))</x:f>
      </x:c>
    </x:row>
    <x:row r="69" ht="36" customHeight="1">
      <x:c r="A69" s="18"/>
      <x:c r="B69" s="18"/>
      <x:c r="C69" s="18"/>
      <x:c r="D69" s="18"/>
      <x:c r="E69" s="31"/>
      <x:c r="F69" s="18"/>
      <x:c r="G69" s="34"/>
      <x:c r="H69" s="34"/>
      <x:c r="I69" s="24" t="str">
        <x:f>IF(A69="","",IF(D69="","状況を入力",IF(OR(D69="契約",D69="辞退",D69="見送り"),"終了",IF(AND(D69&lt;&gt;"検討中",D69&lt;&gt;"応募済",D69&lt;&gt;"選考中",D69&lt;&gt;"条件確認中"),"状況を確認",IF(E69="","期限未入力",IF(NOT(ISNUMBER(E69)),"日付を確認",IF(OR(E69&lt;DATE(2000,1,1),E69&gt;DATE(2100,12,31)),"日付を確認",IF(E69&lt;TODAY(),"期限超過",IF(E69=TODAY(),"今日が期限",IF(E69&lt;=TODAY()+3,"3日以内",""))))))))))</x:f>
      </x:c>
      <x:c r="J69" s="24" t="str">
        <x:f>IF(A69="","",IF(AND(G69&lt;&gt;"",COUNTIFS($G$10:$G$209,SUBSTITUTE(SUBSTITUTE(SUBSTITUTE(G69,"~","~~"),"*","~*"),"?","~?"),$A$10:$A$209,"&lt;&gt;")&gt;1),"同じ案件ID",IF(AND(B69&lt;&gt;"",B69&lt;&gt;"非公開",B69&lt;&gt;"未公開",B69&lt;&gt;"非公表",COUNTIFS($B$10:$B$209,SUBSTITUTE(SUBSTITUTE(SUBSTITUTE(B69,"~","~~"),"*","~*"),"?","~?"),$A$10:$A$209,SUBSTITUTE(SUBSTITUTE(SUBSTITUTE(A69,"~","~~"),"*","~*"),"?","~?"))&gt;1),"企業・案件名が一致","")))</x:f>
      </x:c>
    </x:row>
    <x:row r="70" ht="36" customHeight="1">
      <x:c r="A70" s="18"/>
      <x:c r="B70" s="18"/>
      <x:c r="C70" s="18"/>
      <x:c r="D70" s="18"/>
      <x:c r="E70" s="31"/>
      <x:c r="F70" s="18"/>
      <x:c r="G70" s="34"/>
      <x:c r="H70" s="34"/>
      <x:c r="I70" s="24" t="str">
        <x:f>IF(A70="","",IF(D70="","状況を入力",IF(OR(D70="契約",D70="辞退",D70="見送り"),"終了",IF(AND(D70&lt;&gt;"検討中",D70&lt;&gt;"応募済",D70&lt;&gt;"選考中",D70&lt;&gt;"条件確認中"),"状況を確認",IF(E70="","期限未入力",IF(NOT(ISNUMBER(E70)),"日付を確認",IF(OR(E70&lt;DATE(2000,1,1),E70&gt;DATE(2100,12,31)),"日付を確認",IF(E70&lt;TODAY(),"期限超過",IF(E70=TODAY(),"今日が期限",IF(E70&lt;=TODAY()+3,"3日以内",""))))))))))</x:f>
      </x:c>
      <x:c r="J70" s="24" t="str">
        <x:f>IF(A70="","",IF(AND(G70&lt;&gt;"",COUNTIFS($G$10:$G$209,SUBSTITUTE(SUBSTITUTE(SUBSTITUTE(G70,"~","~~"),"*","~*"),"?","~?"),$A$10:$A$209,"&lt;&gt;")&gt;1),"同じ案件ID",IF(AND(B70&lt;&gt;"",B70&lt;&gt;"非公開",B70&lt;&gt;"未公開",B70&lt;&gt;"非公表",COUNTIFS($B$10:$B$209,SUBSTITUTE(SUBSTITUTE(SUBSTITUTE(B70,"~","~~"),"*","~*"),"?","~?"),$A$10:$A$209,SUBSTITUTE(SUBSTITUTE(SUBSTITUTE(A70,"~","~~"),"*","~*"),"?","~?"))&gt;1),"企業・案件名が一致","")))</x:f>
      </x:c>
    </x:row>
    <x:row r="71" ht="36" customHeight="1">
      <x:c r="A71" s="18"/>
      <x:c r="B71" s="18"/>
      <x:c r="C71" s="18"/>
      <x:c r="D71" s="18"/>
      <x:c r="E71" s="31"/>
      <x:c r="F71" s="18"/>
      <x:c r="G71" s="34"/>
      <x:c r="H71" s="34"/>
      <x:c r="I71" s="24" t="str">
        <x:f>IF(A71="","",IF(D71="","状況を入力",IF(OR(D71="契約",D71="辞退",D71="見送り"),"終了",IF(AND(D71&lt;&gt;"検討中",D71&lt;&gt;"応募済",D71&lt;&gt;"選考中",D71&lt;&gt;"条件確認中"),"状況を確認",IF(E71="","期限未入力",IF(NOT(ISNUMBER(E71)),"日付を確認",IF(OR(E71&lt;DATE(2000,1,1),E71&gt;DATE(2100,12,31)),"日付を確認",IF(E71&lt;TODAY(),"期限超過",IF(E71=TODAY(),"今日が期限",IF(E71&lt;=TODAY()+3,"3日以内",""))))))))))</x:f>
      </x:c>
      <x:c r="J71" s="24" t="str">
        <x:f>IF(A71="","",IF(AND(G71&lt;&gt;"",COUNTIFS($G$10:$G$209,SUBSTITUTE(SUBSTITUTE(SUBSTITUTE(G71,"~","~~"),"*","~*"),"?","~?"),$A$10:$A$209,"&lt;&gt;")&gt;1),"同じ案件ID",IF(AND(B71&lt;&gt;"",B71&lt;&gt;"非公開",B71&lt;&gt;"未公開",B71&lt;&gt;"非公表",COUNTIFS($B$10:$B$209,SUBSTITUTE(SUBSTITUTE(SUBSTITUTE(B71,"~","~~"),"*","~*"),"?","~?"),$A$10:$A$209,SUBSTITUTE(SUBSTITUTE(SUBSTITUTE(A71,"~","~~"),"*","~*"),"?","~?"))&gt;1),"企業・案件名が一致","")))</x:f>
      </x:c>
    </x:row>
    <x:row r="72" ht="36" customHeight="1">
      <x:c r="A72" s="18"/>
      <x:c r="B72" s="18"/>
      <x:c r="C72" s="18"/>
      <x:c r="D72" s="18"/>
      <x:c r="E72" s="31"/>
      <x:c r="F72" s="18"/>
      <x:c r="G72" s="34"/>
      <x:c r="H72" s="34"/>
      <x:c r="I72" s="24" t="str">
        <x:f>IF(A72="","",IF(D72="","状況を入力",IF(OR(D72="契約",D72="辞退",D72="見送り"),"終了",IF(AND(D72&lt;&gt;"検討中",D72&lt;&gt;"応募済",D72&lt;&gt;"選考中",D72&lt;&gt;"条件確認中"),"状況を確認",IF(E72="","期限未入力",IF(NOT(ISNUMBER(E72)),"日付を確認",IF(OR(E72&lt;DATE(2000,1,1),E72&gt;DATE(2100,12,31)),"日付を確認",IF(E72&lt;TODAY(),"期限超過",IF(E72=TODAY(),"今日が期限",IF(E72&lt;=TODAY()+3,"3日以内",""))))))))))</x:f>
      </x:c>
      <x:c r="J72" s="24" t="str">
        <x:f>IF(A72="","",IF(AND(G72&lt;&gt;"",COUNTIFS($G$10:$G$209,SUBSTITUTE(SUBSTITUTE(SUBSTITUTE(G72,"~","~~"),"*","~*"),"?","~?"),$A$10:$A$209,"&lt;&gt;")&gt;1),"同じ案件ID",IF(AND(B72&lt;&gt;"",B72&lt;&gt;"非公開",B72&lt;&gt;"未公開",B72&lt;&gt;"非公表",COUNTIFS($B$10:$B$209,SUBSTITUTE(SUBSTITUTE(SUBSTITUTE(B72,"~","~~"),"*","~*"),"?","~?"),$A$10:$A$209,SUBSTITUTE(SUBSTITUTE(SUBSTITUTE(A72,"~","~~"),"*","~*"),"?","~?"))&gt;1),"企業・案件名が一致","")))</x:f>
      </x:c>
    </x:row>
    <x:row r="73" ht="36" customHeight="1">
      <x:c r="A73" s="18"/>
      <x:c r="B73" s="18"/>
      <x:c r="C73" s="18"/>
      <x:c r="D73" s="18"/>
      <x:c r="E73" s="31"/>
      <x:c r="F73" s="18"/>
      <x:c r="G73" s="34"/>
      <x:c r="H73" s="34"/>
      <x:c r="I73" s="24" t="str">
        <x:f>IF(A73="","",IF(D73="","状況を入力",IF(OR(D73="契約",D73="辞退",D73="見送り"),"終了",IF(AND(D73&lt;&gt;"検討中",D73&lt;&gt;"応募済",D73&lt;&gt;"選考中",D73&lt;&gt;"条件確認中"),"状況を確認",IF(E73="","期限未入力",IF(NOT(ISNUMBER(E73)),"日付を確認",IF(OR(E73&lt;DATE(2000,1,1),E73&gt;DATE(2100,12,31)),"日付を確認",IF(E73&lt;TODAY(),"期限超過",IF(E73=TODAY(),"今日が期限",IF(E73&lt;=TODAY()+3,"3日以内",""))))))))))</x:f>
      </x:c>
      <x:c r="J73" s="24" t="str">
        <x:f>IF(A73="","",IF(AND(G73&lt;&gt;"",COUNTIFS($G$10:$G$209,SUBSTITUTE(SUBSTITUTE(SUBSTITUTE(G73,"~","~~"),"*","~*"),"?","~?"),$A$10:$A$209,"&lt;&gt;")&gt;1),"同じ案件ID",IF(AND(B73&lt;&gt;"",B73&lt;&gt;"非公開",B73&lt;&gt;"未公開",B73&lt;&gt;"非公表",COUNTIFS($B$10:$B$209,SUBSTITUTE(SUBSTITUTE(SUBSTITUTE(B73,"~","~~"),"*","~*"),"?","~?"),$A$10:$A$209,SUBSTITUTE(SUBSTITUTE(SUBSTITUTE(A73,"~","~~"),"*","~*"),"?","~?"))&gt;1),"企業・案件名が一致","")))</x:f>
      </x:c>
    </x:row>
    <x:row r="74" ht="36" customHeight="1">
      <x:c r="A74" s="18"/>
      <x:c r="B74" s="18"/>
      <x:c r="C74" s="18"/>
      <x:c r="D74" s="18"/>
      <x:c r="E74" s="31"/>
      <x:c r="F74" s="18"/>
      <x:c r="G74" s="34"/>
      <x:c r="H74" s="34"/>
      <x:c r="I74" s="24" t="str">
        <x:f>IF(A74="","",IF(D74="","状況を入力",IF(OR(D74="契約",D74="辞退",D74="見送り"),"終了",IF(AND(D74&lt;&gt;"検討中",D74&lt;&gt;"応募済",D74&lt;&gt;"選考中",D74&lt;&gt;"条件確認中"),"状況を確認",IF(E74="","期限未入力",IF(NOT(ISNUMBER(E74)),"日付を確認",IF(OR(E74&lt;DATE(2000,1,1),E74&gt;DATE(2100,12,31)),"日付を確認",IF(E74&lt;TODAY(),"期限超過",IF(E74=TODAY(),"今日が期限",IF(E74&lt;=TODAY()+3,"3日以内",""))))))))))</x:f>
      </x:c>
      <x:c r="J74" s="24" t="str">
        <x:f>IF(A74="","",IF(AND(G74&lt;&gt;"",COUNTIFS($G$10:$G$209,SUBSTITUTE(SUBSTITUTE(SUBSTITUTE(G74,"~","~~"),"*","~*"),"?","~?"),$A$10:$A$209,"&lt;&gt;")&gt;1),"同じ案件ID",IF(AND(B74&lt;&gt;"",B74&lt;&gt;"非公開",B74&lt;&gt;"未公開",B74&lt;&gt;"非公表",COUNTIFS($B$10:$B$209,SUBSTITUTE(SUBSTITUTE(SUBSTITUTE(B74,"~","~~"),"*","~*"),"?","~?"),$A$10:$A$209,SUBSTITUTE(SUBSTITUTE(SUBSTITUTE(A74,"~","~~"),"*","~*"),"?","~?"))&gt;1),"企業・案件名が一致","")))</x:f>
      </x:c>
    </x:row>
    <x:row r="75" ht="36" customHeight="1">
      <x:c r="A75" s="18"/>
      <x:c r="B75" s="18"/>
      <x:c r="C75" s="18"/>
      <x:c r="D75" s="18"/>
      <x:c r="E75" s="31"/>
      <x:c r="F75" s="18"/>
      <x:c r="G75" s="34"/>
      <x:c r="H75" s="34"/>
      <x:c r="I75" s="24" t="str">
        <x:f>IF(A75="","",IF(D75="","状況を入力",IF(OR(D75="契約",D75="辞退",D75="見送り"),"終了",IF(AND(D75&lt;&gt;"検討中",D75&lt;&gt;"応募済",D75&lt;&gt;"選考中",D75&lt;&gt;"条件確認中"),"状況を確認",IF(E75="","期限未入力",IF(NOT(ISNUMBER(E75)),"日付を確認",IF(OR(E75&lt;DATE(2000,1,1),E75&gt;DATE(2100,12,31)),"日付を確認",IF(E75&lt;TODAY(),"期限超過",IF(E75=TODAY(),"今日が期限",IF(E75&lt;=TODAY()+3,"3日以内",""))))))))))</x:f>
      </x:c>
      <x:c r="J75" s="24" t="str">
        <x:f>IF(A75="","",IF(AND(G75&lt;&gt;"",COUNTIFS($G$10:$G$209,SUBSTITUTE(SUBSTITUTE(SUBSTITUTE(G75,"~","~~"),"*","~*"),"?","~?"),$A$10:$A$209,"&lt;&gt;")&gt;1),"同じ案件ID",IF(AND(B75&lt;&gt;"",B75&lt;&gt;"非公開",B75&lt;&gt;"未公開",B75&lt;&gt;"非公表",COUNTIFS($B$10:$B$209,SUBSTITUTE(SUBSTITUTE(SUBSTITUTE(B75,"~","~~"),"*","~*"),"?","~?"),$A$10:$A$209,SUBSTITUTE(SUBSTITUTE(SUBSTITUTE(A75,"~","~~"),"*","~*"),"?","~?"))&gt;1),"企業・案件名が一致","")))</x:f>
      </x:c>
    </x:row>
    <x:row r="76" ht="36" customHeight="1">
      <x:c r="A76" s="18"/>
      <x:c r="B76" s="18"/>
      <x:c r="C76" s="18"/>
      <x:c r="D76" s="18"/>
      <x:c r="E76" s="31"/>
      <x:c r="F76" s="18"/>
      <x:c r="G76" s="34"/>
      <x:c r="H76" s="34"/>
      <x:c r="I76" s="24" t="str">
        <x:f>IF(A76="","",IF(D76="","状況を入力",IF(OR(D76="契約",D76="辞退",D76="見送り"),"終了",IF(AND(D76&lt;&gt;"検討中",D76&lt;&gt;"応募済",D76&lt;&gt;"選考中",D76&lt;&gt;"条件確認中"),"状況を確認",IF(E76="","期限未入力",IF(NOT(ISNUMBER(E76)),"日付を確認",IF(OR(E76&lt;DATE(2000,1,1),E76&gt;DATE(2100,12,31)),"日付を確認",IF(E76&lt;TODAY(),"期限超過",IF(E76=TODAY(),"今日が期限",IF(E76&lt;=TODAY()+3,"3日以内",""))))))))))</x:f>
      </x:c>
      <x:c r="J76" s="24" t="str">
        <x:f>IF(A76="","",IF(AND(G76&lt;&gt;"",COUNTIFS($G$10:$G$209,SUBSTITUTE(SUBSTITUTE(SUBSTITUTE(G76,"~","~~"),"*","~*"),"?","~?"),$A$10:$A$209,"&lt;&gt;")&gt;1),"同じ案件ID",IF(AND(B76&lt;&gt;"",B76&lt;&gt;"非公開",B76&lt;&gt;"未公開",B76&lt;&gt;"非公表",COUNTIFS($B$10:$B$209,SUBSTITUTE(SUBSTITUTE(SUBSTITUTE(B76,"~","~~"),"*","~*"),"?","~?"),$A$10:$A$209,SUBSTITUTE(SUBSTITUTE(SUBSTITUTE(A76,"~","~~"),"*","~*"),"?","~?"))&gt;1),"企業・案件名が一致","")))</x:f>
      </x:c>
    </x:row>
    <x:row r="77" ht="36" customHeight="1">
      <x:c r="A77" s="18"/>
      <x:c r="B77" s="18"/>
      <x:c r="C77" s="18"/>
      <x:c r="D77" s="18"/>
      <x:c r="E77" s="31"/>
      <x:c r="F77" s="18"/>
      <x:c r="G77" s="34"/>
      <x:c r="H77" s="34"/>
      <x:c r="I77" s="24" t="str">
        <x:f>IF(A77="","",IF(D77="","状況を入力",IF(OR(D77="契約",D77="辞退",D77="見送り"),"終了",IF(AND(D77&lt;&gt;"検討中",D77&lt;&gt;"応募済",D77&lt;&gt;"選考中",D77&lt;&gt;"条件確認中"),"状況を確認",IF(E77="","期限未入力",IF(NOT(ISNUMBER(E77)),"日付を確認",IF(OR(E77&lt;DATE(2000,1,1),E77&gt;DATE(2100,12,31)),"日付を確認",IF(E77&lt;TODAY(),"期限超過",IF(E77=TODAY(),"今日が期限",IF(E77&lt;=TODAY()+3,"3日以内",""))))))))))</x:f>
      </x:c>
      <x:c r="J77" s="24" t="str">
        <x:f>IF(A77="","",IF(AND(G77&lt;&gt;"",COUNTIFS($G$10:$G$209,SUBSTITUTE(SUBSTITUTE(SUBSTITUTE(G77,"~","~~"),"*","~*"),"?","~?"),$A$10:$A$209,"&lt;&gt;")&gt;1),"同じ案件ID",IF(AND(B77&lt;&gt;"",B77&lt;&gt;"非公開",B77&lt;&gt;"未公開",B77&lt;&gt;"非公表",COUNTIFS($B$10:$B$209,SUBSTITUTE(SUBSTITUTE(SUBSTITUTE(B77,"~","~~"),"*","~*"),"?","~?"),$A$10:$A$209,SUBSTITUTE(SUBSTITUTE(SUBSTITUTE(A77,"~","~~"),"*","~*"),"?","~?"))&gt;1),"企業・案件名が一致","")))</x:f>
      </x:c>
    </x:row>
    <x:row r="78" ht="36" customHeight="1">
      <x:c r="A78" s="18"/>
      <x:c r="B78" s="18"/>
      <x:c r="C78" s="18"/>
      <x:c r="D78" s="18"/>
      <x:c r="E78" s="31"/>
      <x:c r="F78" s="18"/>
      <x:c r="G78" s="34"/>
      <x:c r="H78" s="34"/>
      <x:c r="I78" s="24" t="str">
        <x:f>IF(A78="","",IF(D78="","状況を入力",IF(OR(D78="契約",D78="辞退",D78="見送り"),"終了",IF(AND(D78&lt;&gt;"検討中",D78&lt;&gt;"応募済",D78&lt;&gt;"選考中",D78&lt;&gt;"条件確認中"),"状況を確認",IF(E78="","期限未入力",IF(NOT(ISNUMBER(E78)),"日付を確認",IF(OR(E78&lt;DATE(2000,1,1),E78&gt;DATE(2100,12,31)),"日付を確認",IF(E78&lt;TODAY(),"期限超過",IF(E78=TODAY(),"今日が期限",IF(E78&lt;=TODAY()+3,"3日以内",""))))))))))</x:f>
      </x:c>
      <x:c r="J78" s="24" t="str">
        <x:f>IF(A78="","",IF(AND(G78&lt;&gt;"",COUNTIFS($G$10:$G$209,SUBSTITUTE(SUBSTITUTE(SUBSTITUTE(G78,"~","~~"),"*","~*"),"?","~?"),$A$10:$A$209,"&lt;&gt;")&gt;1),"同じ案件ID",IF(AND(B78&lt;&gt;"",B78&lt;&gt;"非公開",B78&lt;&gt;"未公開",B78&lt;&gt;"非公表",COUNTIFS($B$10:$B$209,SUBSTITUTE(SUBSTITUTE(SUBSTITUTE(B78,"~","~~"),"*","~*"),"?","~?"),$A$10:$A$209,SUBSTITUTE(SUBSTITUTE(SUBSTITUTE(A78,"~","~~"),"*","~*"),"?","~?"))&gt;1),"企業・案件名が一致","")))</x:f>
      </x:c>
    </x:row>
    <x:row r="79" ht="36" customHeight="1">
      <x:c r="A79" s="18"/>
      <x:c r="B79" s="18"/>
      <x:c r="C79" s="18"/>
      <x:c r="D79" s="18"/>
      <x:c r="E79" s="31"/>
      <x:c r="F79" s="18"/>
      <x:c r="G79" s="34"/>
      <x:c r="H79" s="34"/>
      <x:c r="I79" s="24" t="str">
        <x:f>IF(A79="","",IF(D79="","状況を入力",IF(OR(D79="契約",D79="辞退",D79="見送り"),"終了",IF(AND(D79&lt;&gt;"検討中",D79&lt;&gt;"応募済",D79&lt;&gt;"選考中",D79&lt;&gt;"条件確認中"),"状況を確認",IF(E79="","期限未入力",IF(NOT(ISNUMBER(E79)),"日付を確認",IF(OR(E79&lt;DATE(2000,1,1),E79&gt;DATE(2100,12,31)),"日付を確認",IF(E79&lt;TODAY(),"期限超過",IF(E79=TODAY(),"今日が期限",IF(E79&lt;=TODAY()+3,"3日以内",""))))))))))</x:f>
      </x:c>
      <x:c r="J79" s="24" t="str">
        <x:f>IF(A79="","",IF(AND(G79&lt;&gt;"",COUNTIFS($G$10:$G$209,SUBSTITUTE(SUBSTITUTE(SUBSTITUTE(G79,"~","~~"),"*","~*"),"?","~?"),$A$10:$A$209,"&lt;&gt;")&gt;1),"同じ案件ID",IF(AND(B79&lt;&gt;"",B79&lt;&gt;"非公開",B79&lt;&gt;"未公開",B79&lt;&gt;"非公表",COUNTIFS($B$10:$B$209,SUBSTITUTE(SUBSTITUTE(SUBSTITUTE(B79,"~","~~"),"*","~*"),"?","~?"),$A$10:$A$209,SUBSTITUTE(SUBSTITUTE(SUBSTITUTE(A79,"~","~~"),"*","~*"),"?","~?"))&gt;1),"企業・案件名が一致","")))</x:f>
      </x:c>
    </x:row>
    <x:row r="80" ht="36" customHeight="1">
      <x:c r="A80" s="18"/>
      <x:c r="B80" s="18"/>
      <x:c r="C80" s="18"/>
      <x:c r="D80" s="18"/>
      <x:c r="E80" s="31"/>
      <x:c r="F80" s="18"/>
      <x:c r="G80" s="34"/>
      <x:c r="H80" s="34"/>
      <x:c r="I80" s="24" t="str">
        <x:f>IF(A80="","",IF(D80="","状況を入力",IF(OR(D80="契約",D80="辞退",D80="見送り"),"終了",IF(AND(D80&lt;&gt;"検討中",D80&lt;&gt;"応募済",D80&lt;&gt;"選考中",D80&lt;&gt;"条件確認中"),"状況を確認",IF(E80="","期限未入力",IF(NOT(ISNUMBER(E80)),"日付を確認",IF(OR(E80&lt;DATE(2000,1,1),E80&gt;DATE(2100,12,31)),"日付を確認",IF(E80&lt;TODAY(),"期限超過",IF(E80=TODAY(),"今日が期限",IF(E80&lt;=TODAY()+3,"3日以内",""))))))))))</x:f>
      </x:c>
      <x:c r="J80" s="24" t="str">
        <x:f>IF(A80="","",IF(AND(G80&lt;&gt;"",COUNTIFS($G$10:$G$209,SUBSTITUTE(SUBSTITUTE(SUBSTITUTE(G80,"~","~~"),"*","~*"),"?","~?"),$A$10:$A$209,"&lt;&gt;")&gt;1),"同じ案件ID",IF(AND(B80&lt;&gt;"",B80&lt;&gt;"非公開",B80&lt;&gt;"未公開",B80&lt;&gt;"非公表",COUNTIFS($B$10:$B$209,SUBSTITUTE(SUBSTITUTE(SUBSTITUTE(B80,"~","~~"),"*","~*"),"?","~?"),$A$10:$A$209,SUBSTITUTE(SUBSTITUTE(SUBSTITUTE(A80,"~","~~"),"*","~*"),"?","~?"))&gt;1),"企業・案件名が一致","")))</x:f>
      </x:c>
    </x:row>
    <x:row r="81" ht="36" customHeight="1">
      <x:c r="A81" s="18"/>
      <x:c r="B81" s="18"/>
      <x:c r="C81" s="18"/>
      <x:c r="D81" s="18"/>
      <x:c r="E81" s="31"/>
      <x:c r="F81" s="18"/>
      <x:c r="G81" s="34"/>
      <x:c r="H81" s="34"/>
      <x:c r="I81" s="24" t="str">
        <x:f>IF(A81="","",IF(D81="","状況を入力",IF(OR(D81="契約",D81="辞退",D81="見送り"),"終了",IF(AND(D81&lt;&gt;"検討中",D81&lt;&gt;"応募済",D81&lt;&gt;"選考中",D81&lt;&gt;"条件確認中"),"状況を確認",IF(E81="","期限未入力",IF(NOT(ISNUMBER(E81)),"日付を確認",IF(OR(E81&lt;DATE(2000,1,1),E81&gt;DATE(2100,12,31)),"日付を確認",IF(E81&lt;TODAY(),"期限超過",IF(E81=TODAY(),"今日が期限",IF(E81&lt;=TODAY()+3,"3日以内",""))))))))))</x:f>
      </x:c>
      <x:c r="J81" s="24" t="str">
        <x:f>IF(A81="","",IF(AND(G81&lt;&gt;"",COUNTIFS($G$10:$G$209,SUBSTITUTE(SUBSTITUTE(SUBSTITUTE(G81,"~","~~"),"*","~*"),"?","~?"),$A$10:$A$209,"&lt;&gt;")&gt;1),"同じ案件ID",IF(AND(B81&lt;&gt;"",B81&lt;&gt;"非公開",B81&lt;&gt;"未公開",B81&lt;&gt;"非公表",COUNTIFS($B$10:$B$209,SUBSTITUTE(SUBSTITUTE(SUBSTITUTE(B81,"~","~~"),"*","~*"),"?","~?"),$A$10:$A$209,SUBSTITUTE(SUBSTITUTE(SUBSTITUTE(A81,"~","~~"),"*","~*"),"?","~?"))&gt;1),"企業・案件名が一致","")))</x:f>
      </x:c>
    </x:row>
    <x:row r="82" ht="36" customHeight="1">
      <x:c r="A82" s="18"/>
      <x:c r="B82" s="18"/>
      <x:c r="C82" s="18"/>
      <x:c r="D82" s="18"/>
      <x:c r="E82" s="31"/>
      <x:c r="F82" s="18"/>
      <x:c r="G82" s="34"/>
      <x:c r="H82" s="34"/>
      <x:c r="I82" s="24" t="str">
        <x:f>IF(A82="","",IF(D82="","状況を入力",IF(OR(D82="契約",D82="辞退",D82="見送り"),"終了",IF(AND(D82&lt;&gt;"検討中",D82&lt;&gt;"応募済",D82&lt;&gt;"選考中",D82&lt;&gt;"条件確認中"),"状況を確認",IF(E82="","期限未入力",IF(NOT(ISNUMBER(E82)),"日付を確認",IF(OR(E82&lt;DATE(2000,1,1),E82&gt;DATE(2100,12,31)),"日付を確認",IF(E82&lt;TODAY(),"期限超過",IF(E82=TODAY(),"今日が期限",IF(E82&lt;=TODAY()+3,"3日以内",""))))))))))</x:f>
      </x:c>
      <x:c r="J82" s="24" t="str">
        <x:f>IF(A82="","",IF(AND(G82&lt;&gt;"",COUNTIFS($G$10:$G$209,SUBSTITUTE(SUBSTITUTE(SUBSTITUTE(G82,"~","~~"),"*","~*"),"?","~?"),$A$10:$A$209,"&lt;&gt;")&gt;1),"同じ案件ID",IF(AND(B82&lt;&gt;"",B82&lt;&gt;"非公開",B82&lt;&gt;"未公開",B82&lt;&gt;"非公表",COUNTIFS($B$10:$B$209,SUBSTITUTE(SUBSTITUTE(SUBSTITUTE(B82,"~","~~"),"*","~*"),"?","~?"),$A$10:$A$209,SUBSTITUTE(SUBSTITUTE(SUBSTITUTE(A82,"~","~~"),"*","~*"),"?","~?"))&gt;1),"企業・案件名が一致","")))</x:f>
      </x:c>
    </x:row>
    <x:row r="83" ht="36" customHeight="1">
      <x:c r="A83" s="18"/>
      <x:c r="B83" s="18"/>
      <x:c r="C83" s="18"/>
      <x:c r="D83" s="18"/>
      <x:c r="E83" s="31"/>
      <x:c r="F83" s="18"/>
      <x:c r="G83" s="34"/>
      <x:c r="H83" s="34"/>
      <x:c r="I83" s="24" t="str">
        <x:f>IF(A83="","",IF(D83="","状況を入力",IF(OR(D83="契約",D83="辞退",D83="見送り"),"終了",IF(AND(D83&lt;&gt;"検討中",D83&lt;&gt;"応募済",D83&lt;&gt;"選考中",D83&lt;&gt;"条件確認中"),"状況を確認",IF(E83="","期限未入力",IF(NOT(ISNUMBER(E83)),"日付を確認",IF(OR(E83&lt;DATE(2000,1,1),E83&gt;DATE(2100,12,31)),"日付を確認",IF(E83&lt;TODAY(),"期限超過",IF(E83=TODAY(),"今日が期限",IF(E83&lt;=TODAY()+3,"3日以内",""))))))))))</x:f>
      </x:c>
      <x:c r="J83" s="24" t="str">
        <x:f>IF(A83="","",IF(AND(G83&lt;&gt;"",COUNTIFS($G$10:$G$209,SUBSTITUTE(SUBSTITUTE(SUBSTITUTE(G83,"~","~~"),"*","~*"),"?","~?"),$A$10:$A$209,"&lt;&gt;")&gt;1),"同じ案件ID",IF(AND(B83&lt;&gt;"",B83&lt;&gt;"非公開",B83&lt;&gt;"未公開",B83&lt;&gt;"非公表",COUNTIFS($B$10:$B$209,SUBSTITUTE(SUBSTITUTE(SUBSTITUTE(B83,"~","~~"),"*","~*"),"?","~?"),$A$10:$A$209,SUBSTITUTE(SUBSTITUTE(SUBSTITUTE(A83,"~","~~"),"*","~*"),"?","~?"))&gt;1),"企業・案件名が一致","")))</x:f>
      </x:c>
    </x:row>
    <x:row r="84" ht="36" customHeight="1">
      <x:c r="A84" s="18"/>
      <x:c r="B84" s="18"/>
      <x:c r="C84" s="18"/>
      <x:c r="D84" s="18"/>
      <x:c r="E84" s="31"/>
      <x:c r="F84" s="18"/>
      <x:c r="G84" s="34"/>
      <x:c r="H84" s="34"/>
      <x:c r="I84" s="24" t="str">
        <x:f>IF(A84="","",IF(D84="","状況を入力",IF(OR(D84="契約",D84="辞退",D84="見送り"),"終了",IF(AND(D84&lt;&gt;"検討中",D84&lt;&gt;"応募済",D84&lt;&gt;"選考中",D84&lt;&gt;"条件確認中"),"状況を確認",IF(E84="","期限未入力",IF(NOT(ISNUMBER(E84)),"日付を確認",IF(OR(E84&lt;DATE(2000,1,1),E84&gt;DATE(2100,12,31)),"日付を確認",IF(E84&lt;TODAY(),"期限超過",IF(E84=TODAY(),"今日が期限",IF(E84&lt;=TODAY()+3,"3日以内",""))))))))))</x:f>
      </x:c>
      <x:c r="J84" s="24" t="str">
        <x:f>IF(A84="","",IF(AND(G84&lt;&gt;"",COUNTIFS($G$10:$G$209,SUBSTITUTE(SUBSTITUTE(SUBSTITUTE(G84,"~","~~"),"*","~*"),"?","~?"),$A$10:$A$209,"&lt;&gt;")&gt;1),"同じ案件ID",IF(AND(B84&lt;&gt;"",B84&lt;&gt;"非公開",B84&lt;&gt;"未公開",B84&lt;&gt;"非公表",COUNTIFS($B$10:$B$209,SUBSTITUTE(SUBSTITUTE(SUBSTITUTE(B84,"~","~~"),"*","~*"),"?","~?"),$A$10:$A$209,SUBSTITUTE(SUBSTITUTE(SUBSTITUTE(A84,"~","~~"),"*","~*"),"?","~?"))&gt;1),"企業・案件名が一致","")))</x:f>
      </x:c>
    </x:row>
    <x:row r="85" ht="36" customHeight="1">
      <x:c r="A85" s="18"/>
      <x:c r="B85" s="18"/>
      <x:c r="C85" s="18"/>
      <x:c r="D85" s="18"/>
      <x:c r="E85" s="31"/>
      <x:c r="F85" s="18"/>
      <x:c r="G85" s="34"/>
      <x:c r="H85" s="34"/>
      <x:c r="I85" s="24" t="str">
        <x:f>IF(A85="","",IF(D85="","状況を入力",IF(OR(D85="契約",D85="辞退",D85="見送り"),"終了",IF(AND(D85&lt;&gt;"検討中",D85&lt;&gt;"応募済",D85&lt;&gt;"選考中",D85&lt;&gt;"条件確認中"),"状況を確認",IF(E85="","期限未入力",IF(NOT(ISNUMBER(E85)),"日付を確認",IF(OR(E85&lt;DATE(2000,1,1),E85&gt;DATE(2100,12,31)),"日付を確認",IF(E85&lt;TODAY(),"期限超過",IF(E85=TODAY(),"今日が期限",IF(E85&lt;=TODAY()+3,"3日以内",""))))))))))</x:f>
      </x:c>
      <x:c r="J85" s="24" t="str">
        <x:f>IF(A85="","",IF(AND(G85&lt;&gt;"",COUNTIFS($G$10:$G$209,SUBSTITUTE(SUBSTITUTE(SUBSTITUTE(G85,"~","~~"),"*","~*"),"?","~?"),$A$10:$A$209,"&lt;&gt;")&gt;1),"同じ案件ID",IF(AND(B85&lt;&gt;"",B85&lt;&gt;"非公開",B85&lt;&gt;"未公開",B85&lt;&gt;"非公表",COUNTIFS($B$10:$B$209,SUBSTITUTE(SUBSTITUTE(SUBSTITUTE(B85,"~","~~"),"*","~*"),"?","~?"),$A$10:$A$209,SUBSTITUTE(SUBSTITUTE(SUBSTITUTE(A85,"~","~~"),"*","~*"),"?","~?"))&gt;1),"企業・案件名が一致","")))</x:f>
      </x:c>
    </x:row>
    <x:row r="86" ht="36" customHeight="1">
      <x:c r="A86" s="18"/>
      <x:c r="B86" s="18"/>
      <x:c r="C86" s="18"/>
      <x:c r="D86" s="18"/>
      <x:c r="E86" s="31"/>
      <x:c r="F86" s="18"/>
      <x:c r="G86" s="34"/>
      <x:c r="H86" s="34"/>
      <x:c r="I86" s="24" t="str">
        <x:f>IF(A86="","",IF(D86="","状況を入力",IF(OR(D86="契約",D86="辞退",D86="見送り"),"終了",IF(AND(D86&lt;&gt;"検討中",D86&lt;&gt;"応募済",D86&lt;&gt;"選考中",D86&lt;&gt;"条件確認中"),"状況を確認",IF(E86="","期限未入力",IF(NOT(ISNUMBER(E86)),"日付を確認",IF(OR(E86&lt;DATE(2000,1,1),E86&gt;DATE(2100,12,31)),"日付を確認",IF(E86&lt;TODAY(),"期限超過",IF(E86=TODAY(),"今日が期限",IF(E86&lt;=TODAY()+3,"3日以内",""))))))))))</x:f>
      </x:c>
      <x:c r="J86" s="24" t="str">
        <x:f>IF(A86="","",IF(AND(G86&lt;&gt;"",COUNTIFS($G$10:$G$209,SUBSTITUTE(SUBSTITUTE(SUBSTITUTE(G86,"~","~~"),"*","~*"),"?","~?"),$A$10:$A$209,"&lt;&gt;")&gt;1),"同じ案件ID",IF(AND(B86&lt;&gt;"",B86&lt;&gt;"非公開",B86&lt;&gt;"未公開",B86&lt;&gt;"非公表",COUNTIFS($B$10:$B$209,SUBSTITUTE(SUBSTITUTE(SUBSTITUTE(B86,"~","~~"),"*","~*"),"?","~?"),$A$10:$A$209,SUBSTITUTE(SUBSTITUTE(SUBSTITUTE(A86,"~","~~"),"*","~*"),"?","~?"))&gt;1),"企業・案件名が一致","")))</x:f>
      </x:c>
    </x:row>
    <x:row r="87" ht="36" customHeight="1">
      <x:c r="A87" s="18"/>
      <x:c r="B87" s="18"/>
      <x:c r="C87" s="18"/>
      <x:c r="D87" s="18"/>
      <x:c r="E87" s="31"/>
      <x:c r="F87" s="18"/>
      <x:c r="G87" s="34"/>
      <x:c r="H87" s="34"/>
      <x:c r="I87" s="24" t="str">
        <x:f>IF(A87="","",IF(D87="","状況を入力",IF(OR(D87="契約",D87="辞退",D87="見送り"),"終了",IF(AND(D87&lt;&gt;"検討中",D87&lt;&gt;"応募済",D87&lt;&gt;"選考中",D87&lt;&gt;"条件確認中"),"状況を確認",IF(E87="","期限未入力",IF(NOT(ISNUMBER(E87)),"日付を確認",IF(OR(E87&lt;DATE(2000,1,1),E87&gt;DATE(2100,12,31)),"日付を確認",IF(E87&lt;TODAY(),"期限超過",IF(E87=TODAY(),"今日が期限",IF(E87&lt;=TODAY()+3,"3日以内",""))))))))))</x:f>
      </x:c>
      <x:c r="J87" s="24" t="str">
        <x:f>IF(A87="","",IF(AND(G87&lt;&gt;"",COUNTIFS($G$10:$G$209,SUBSTITUTE(SUBSTITUTE(SUBSTITUTE(G87,"~","~~"),"*","~*"),"?","~?"),$A$10:$A$209,"&lt;&gt;")&gt;1),"同じ案件ID",IF(AND(B87&lt;&gt;"",B87&lt;&gt;"非公開",B87&lt;&gt;"未公開",B87&lt;&gt;"非公表",COUNTIFS($B$10:$B$209,SUBSTITUTE(SUBSTITUTE(SUBSTITUTE(B87,"~","~~"),"*","~*"),"?","~?"),$A$10:$A$209,SUBSTITUTE(SUBSTITUTE(SUBSTITUTE(A87,"~","~~"),"*","~*"),"?","~?"))&gt;1),"企業・案件名が一致","")))</x:f>
      </x:c>
    </x:row>
    <x:row r="88" ht="36" customHeight="1">
      <x:c r="A88" s="18"/>
      <x:c r="B88" s="18"/>
      <x:c r="C88" s="18"/>
      <x:c r="D88" s="18"/>
      <x:c r="E88" s="31"/>
      <x:c r="F88" s="18"/>
      <x:c r="G88" s="34"/>
      <x:c r="H88" s="34"/>
      <x:c r="I88" s="24" t="str">
        <x:f>IF(A88="","",IF(D88="","状況を入力",IF(OR(D88="契約",D88="辞退",D88="見送り"),"終了",IF(AND(D88&lt;&gt;"検討中",D88&lt;&gt;"応募済",D88&lt;&gt;"選考中",D88&lt;&gt;"条件確認中"),"状況を確認",IF(E88="","期限未入力",IF(NOT(ISNUMBER(E88)),"日付を確認",IF(OR(E88&lt;DATE(2000,1,1),E88&gt;DATE(2100,12,31)),"日付を確認",IF(E88&lt;TODAY(),"期限超過",IF(E88=TODAY(),"今日が期限",IF(E88&lt;=TODAY()+3,"3日以内",""))))))))))</x:f>
      </x:c>
      <x:c r="J88" s="24" t="str">
        <x:f>IF(A88="","",IF(AND(G88&lt;&gt;"",COUNTIFS($G$10:$G$209,SUBSTITUTE(SUBSTITUTE(SUBSTITUTE(G88,"~","~~"),"*","~*"),"?","~?"),$A$10:$A$209,"&lt;&gt;")&gt;1),"同じ案件ID",IF(AND(B88&lt;&gt;"",B88&lt;&gt;"非公開",B88&lt;&gt;"未公開",B88&lt;&gt;"非公表",COUNTIFS($B$10:$B$209,SUBSTITUTE(SUBSTITUTE(SUBSTITUTE(B88,"~","~~"),"*","~*"),"?","~?"),$A$10:$A$209,SUBSTITUTE(SUBSTITUTE(SUBSTITUTE(A88,"~","~~"),"*","~*"),"?","~?"))&gt;1),"企業・案件名が一致","")))</x:f>
      </x:c>
    </x:row>
    <x:row r="89" ht="36" customHeight="1">
      <x:c r="A89" s="18"/>
      <x:c r="B89" s="18"/>
      <x:c r="C89" s="18"/>
      <x:c r="D89" s="18"/>
      <x:c r="E89" s="31"/>
      <x:c r="F89" s="18"/>
      <x:c r="G89" s="34"/>
      <x:c r="H89" s="34"/>
      <x:c r="I89" s="24" t="str">
        <x:f>IF(A89="","",IF(D89="","状況を入力",IF(OR(D89="契約",D89="辞退",D89="見送り"),"終了",IF(AND(D89&lt;&gt;"検討中",D89&lt;&gt;"応募済",D89&lt;&gt;"選考中",D89&lt;&gt;"条件確認中"),"状況を確認",IF(E89="","期限未入力",IF(NOT(ISNUMBER(E89)),"日付を確認",IF(OR(E89&lt;DATE(2000,1,1),E89&gt;DATE(2100,12,31)),"日付を確認",IF(E89&lt;TODAY(),"期限超過",IF(E89=TODAY(),"今日が期限",IF(E89&lt;=TODAY()+3,"3日以内",""))))))))))</x:f>
      </x:c>
      <x:c r="J89" s="24" t="str">
        <x:f>IF(A89="","",IF(AND(G89&lt;&gt;"",COUNTIFS($G$10:$G$209,SUBSTITUTE(SUBSTITUTE(SUBSTITUTE(G89,"~","~~"),"*","~*"),"?","~?"),$A$10:$A$209,"&lt;&gt;")&gt;1),"同じ案件ID",IF(AND(B89&lt;&gt;"",B89&lt;&gt;"非公開",B89&lt;&gt;"未公開",B89&lt;&gt;"非公表",COUNTIFS($B$10:$B$209,SUBSTITUTE(SUBSTITUTE(SUBSTITUTE(B89,"~","~~"),"*","~*"),"?","~?"),$A$10:$A$209,SUBSTITUTE(SUBSTITUTE(SUBSTITUTE(A89,"~","~~"),"*","~*"),"?","~?"))&gt;1),"企業・案件名が一致","")))</x:f>
      </x:c>
    </x:row>
    <x:row r="90" ht="36" customHeight="1">
      <x:c r="A90" s="18"/>
      <x:c r="B90" s="18"/>
      <x:c r="C90" s="18"/>
      <x:c r="D90" s="18"/>
      <x:c r="E90" s="31"/>
      <x:c r="F90" s="18"/>
      <x:c r="G90" s="34"/>
      <x:c r="H90" s="34"/>
      <x:c r="I90" s="24" t="str">
        <x:f>IF(A90="","",IF(D90="","状況を入力",IF(OR(D90="契約",D90="辞退",D90="見送り"),"終了",IF(AND(D90&lt;&gt;"検討中",D90&lt;&gt;"応募済",D90&lt;&gt;"選考中",D90&lt;&gt;"条件確認中"),"状況を確認",IF(E90="","期限未入力",IF(NOT(ISNUMBER(E90)),"日付を確認",IF(OR(E90&lt;DATE(2000,1,1),E90&gt;DATE(2100,12,31)),"日付を確認",IF(E90&lt;TODAY(),"期限超過",IF(E90=TODAY(),"今日が期限",IF(E90&lt;=TODAY()+3,"3日以内",""))))))))))</x:f>
      </x:c>
      <x:c r="J90" s="24" t="str">
        <x:f>IF(A90="","",IF(AND(G90&lt;&gt;"",COUNTIFS($G$10:$G$209,SUBSTITUTE(SUBSTITUTE(SUBSTITUTE(G90,"~","~~"),"*","~*"),"?","~?"),$A$10:$A$209,"&lt;&gt;")&gt;1),"同じ案件ID",IF(AND(B90&lt;&gt;"",B90&lt;&gt;"非公開",B90&lt;&gt;"未公開",B90&lt;&gt;"非公表",COUNTIFS($B$10:$B$209,SUBSTITUTE(SUBSTITUTE(SUBSTITUTE(B90,"~","~~"),"*","~*"),"?","~?"),$A$10:$A$209,SUBSTITUTE(SUBSTITUTE(SUBSTITUTE(A90,"~","~~"),"*","~*"),"?","~?"))&gt;1),"企業・案件名が一致","")))</x:f>
      </x:c>
    </x:row>
    <x:row r="91" ht="36" customHeight="1">
      <x:c r="A91" s="18"/>
      <x:c r="B91" s="18"/>
      <x:c r="C91" s="18"/>
      <x:c r="D91" s="18"/>
      <x:c r="E91" s="31"/>
      <x:c r="F91" s="18"/>
      <x:c r="G91" s="34"/>
      <x:c r="H91" s="34"/>
      <x:c r="I91" s="24" t="str">
        <x:f>IF(A91="","",IF(D91="","状況を入力",IF(OR(D91="契約",D91="辞退",D91="見送り"),"終了",IF(AND(D91&lt;&gt;"検討中",D91&lt;&gt;"応募済",D91&lt;&gt;"選考中",D91&lt;&gt;"条件確認中"),"状況を確認",IF(E91="","期限未入力",IF(NOT(ISNUMBER(E91)),"日付を確認",IF(OR(E91&lt;DATE(2000,1,1),E91&gt;DATE(2100,12,31)),"日付を確認",IF(E91&lt;TODAY(),"期限超過",IF(E91=TODAY(),"今日が期限",IF(E91&lt;=TODAY()+3,"3日以内",""))))))))))</x:f>
      </x:c>
      <x:c r="J91" s="24" t="str">
        <x:f>IF(A91="","",IF(AND(G91&lt;&gt;"",COUNTIFS($G$10:$G$209,SUBSTITUTE(SUBSTITUTE(SUBSTITUTE(G91,"~","~~"),"*","~*"),"?","~?"),$A$10:$A$209,"&lt;&gt;")&gt;1),"同じ案件ID",IF(AND(B91&lt;&gt;"",B91&lt;&gt;"非公開",B91&lt;&gt;"未公開",B91&lt;&gt;"非公表",COUNTIFS($B$10:$B$209,SUBSTITUTE(SUBSTITUTE(SUBSTITUTE(B91,"~","~~"),"*","~*"),"?","~?"),$A$10:$A$209,SUBSTITUTE(SUBSTITUTE(SUBSTITUTE(A91,"~","~~"),"*","~*"),"?","~?"))&gt;1),"企業・案件名が一致","")))</x:f>
      </x:c>
    </x:row>
    <x:row r="92" ht="36" customHeight="1">
      <x:c r="A92" s="18"/>
      <x:c r="B92" s="18"/>
      <x:c r="C92" s="18"/>
      <x:c r="D92" s="18"/>
      <x:c r="E92" s="31"/>
      <x:c r="F92" s="18"/>
      <x:c r="G92" s="34"/>
      <x:c r="H92" s="34"/>
      <x:c r="I92" s="24" t="str">
        <x:f>IF(A92="","",IF(D92="","状況を入力",IF(OR(D92="契約",D92="辞退",D92="見送り"),"終了",IF(AND(D92&lt;&gt;"検討中",D92&lt;&gt;"応募済",D92&lt;&gt;"選考中",D92&lt;&gt;"条件確認中"),"状況を確認",IF(E92="","期限未入力",IF(NOT(ISNUMBER(E92)),"日付を確認",IF(OR(E92&lt;DATE(2000,1,1),E92&gt;DATE(2100,12,31)),"日付を確認",IF(E92&lt;TODAY(),"期限超過",IF(E92=TODAY(),"今日が期限",IF(E92&lt;=TODAY()+3,"3日以内",""))))))))))</x:f>
      </x:c>
      <x:c r="J92" s="24" t="str">
        <x:f>IF(A92="","",IF(AND(G92&lt;&gt;"",COUNTIFS($G$10:$G$209,SUBSTITUTE(SUBSTITUTE(SUBSTITUTE(G92,"~","~~"),"*","~*"),"?","~?"),$A$10:$A$209,"&lt;&gt;")&gt;1),"同じ案件ID",IF(AND(B92&lt;&gt;"",B92&lt;&gt;"非公開",B92&lt;&gt;"未公開",B92&lt;&gt;"非公表",COUNTIFS($B$10:$B$209,SUBSTITUTE(SUBSTITUTE(SUBSTITUTE(B92,"~","~~"),"*","~*"),"?","~?"),$A$10:$A$209,SUBSTITUTE(SUBSTITUTE(SUBSTITUTE(A92,"~","~~"),"*","~*"),"?","~?"))&gt;1),"企業・案件名が一致","")))</x:f>
      </x:c>
    </x:row>
    <x:row r="93" ht="36" customHeight="1">
      <x:c r="A93" s="18"/>
      <x:c r="B93" s="18"/>
      <x:c r="C93" s="18"/>
      <x:c r="D93" s="18"/>
      <x:c r="E93" s="31"/>
      <x:c r="F93" s="18"/>
      <x:c r="G93" s="34"/>
      <x:c r="H93" s="34"/>
      <x:c r="I93" s="24" t="str">
        <x:f>IF(A93="","",IF(D93="","状況を入力",IF(OR(D93="契約",D93="辞退",D93="見送り"),"終了",IF(AND(D93&lt;&gt;"検討中",D93&lt;&gt;"応募済",D93&lt;&gt;"選考中",D93&lt;&gt;"条件確認中"),"状況を確認",IF(E93="","期限未入力",IF(NOT(ISNUMBER(E93)),"日付を確認",IF(OR(E93&lt;DATE(2000,1,1),E93&gt;DATE(2100,12,31)),"日付を確認",IF(E93&lt;TODAY(),"期限超過",IF(E93=TODAY(),"今日が期限",IF(E93&lt;=TODAY()+3,"3日以内",""))))))))))</x:f>
      </x:c>
      <x:c r="J93" s="24" t="str">
        <x:f>IF(A93="","",IF(AND(G93&lt;&gt;"",COUNTIFS($G$10:$G$209,SUBSTITUTE(SUBSTITUTE(SUBSTITUTE(G93,"~","~~"),"*","~*"),"?","~?"),$A$10:$A$209,"&lt;&gt;")&gt;1),"同じ案件ID",IF(AND(B93&lt;&gt;"",B93&lt;&gt;"非公開",B93&lt;&gt;"未公開",B93&lt;&gt;"非公表",COUNTIFS($B$10:$B$209,SUBSTITUTE(SUBSTITUTE(SUBSTITUTE(B93,"~","~~"),"*","~*"),"?","~?"),$A$10:$A$209,SUBSTITUTE(SUBSTITUTE(SUBSTITUTE(A93,"~","~~"),"*","~*"),"?","~?"))&gt;1),"企業・案件名が一致","")))</x:f>
      </x:c>
    </x:row>
    <x:row r="94" ht="36" customHeight="1">
      <x:c r="A94" s="18"/>
      <x:c r="B94" s="18"/>
      <x:c r="C94" s="18"/>
      <x:c r="D94" s="18"/>
      <x:c r="E94" s="31"/>
      <x:c r="F94" s="18"/>
      <x:c r="G94" s="34"/>
      <x:c r="H94" s="34"/>
      <x:c r="I94" s="24" t="str">
        <x:f>IF(A94="","",IF(D94="","状況を入力",IF(OR(D94="契約",D94="辞退",D94="見送り"),"終了",IF(AND(D94&lt;&gt;"検討中",D94&lt;&gt;"応募済",D94&lt;&gt;"選考中",D94&lt;&gt;"条件確認中"),"状況を確認",IF(E94="","期限未入力",IF(NOT(ISNUMBER(E94)),"日付を確認",IF(OR(E94&lt;DATE(2000,1,1),E94&gt;DATE(2100,12,31)),"日付を確認",IF(E94&lt;TODAY(),"期限超過",IF(E94=TODAY(),"今日が期限",IF(E94&lt;=TODAY()+3,"3日以内",""))))))))))</x:f>
      </x:c>
      <x:c r="J94" s="24" t="str">
        <x:f>IF(A94="","",IF(AND(G94&lt;&gt;"",COUNTIFS($G$10:$G$209,SUBSTITUTE(SUBSTITUTE(SUBSTITUTE(G94,"~","~~"),"*","~*"),"?","~?"),$A$10:$A$209,"&lt;&gt;")&gt;1),"同じ案件ID",IF(AND(B94&lt;&gt;"",B94&lt;&gt;"非公開",B94&lt;&gt;"未公開",B94&lt;&gt;"非公表",COUNTIFS($B$10:$B$209,SUBSTITUTE(SUBSTITUTE(SUBSTITUTE(B94,"~","~~"),"*","~*"),"?","~?"),$A$10:$A$209,SUBSTITUTE(SUBSTITUTE(SUBSTITUTE(A94,"~","~~"),"*","~*"),"?","~?"))&gt;1),"企業・案件名が一致","")))</x:f>
      </x:c>
    </x:row>
    <x:row r="95" ht="36" customHeight="1">
      <x:c r="A95" s="18"/>
      <x:c r="B95" s="18"/>
      <x:c r="C95" s="18"/>
      <x:c r="D95" s="18"/>
      <x:c r="E95" s="31"/>
      <x:c r="F95" s="18"/>
      <x:c r="G95" s="34"/>
      <x:c r="H95" s="34"/>
      <x:c r="I95" s="24" t="str">
        <x:f>IF(A95="","",IF(D95="","状況を入力",IF(OR(D95="契約",D95="辞退",D95="見送り"),"終了",IF(AND(D95&lt;&gt;"検討中",D95&lt;&gt;"応募済",D95&lt;&gt;"選考中",D95&lt;&gt;"条件確認中"),"状況を確認",IF(E95="","期限未入力",IF(NOT(ISNUMBER(E95)),"日付を確認",IF(OR(E95&lt;DATE(2000,1,1),E95&gt;DATE(2100,12,31)),"日付を確認",IF(E95&lt;TODAY(),"期限超過",IF(E95=TODAY(),"今日が期限",IF(E95&lt;=TODAY()+3,"3日以内",""))))))))))</x:f>
      </x:c>
      <x:c r="J95" s="24" t="str">
        <x:f>IF(A95="","",IF(AND(G95&lt;&gt;"",COUNTIFS($G$10:$G$209,SUBSTITUTE(SUBSTITUTE(SUBSTITUTE(G95,"~","~~"),"*","~*"),"?","~?"),$A$10:$A$209,"&lt;&gt;")&gt;1),"同じ案件ID",IF(AND(B95&lt;&gt;"",B95&lt;&gt;"非公開",B95&lt;&gt;"未公開",B95&lt;&gt;"非公表",COUNTIFS($B$10:$B$209,SUBSTITUTE(SUBSTITUTE(SUBSTITUTE(B95,"~","~~"),"*","~*"),"?","~?"),$A$10:$A$209,SUBSTITUTE(SUBSTITUTE(SUBSTITUTE(A95,"~","~~"),"*","~*"),"?","~?"))&gt;1),"企業・案件名が一致","")))</x:f>
      </x:c>
    </x:row>
    <x:row r="96" ht="36" customHeight="1">
      <x:c r="A96" s="18"/>
      <x:c r="B96" s="18"/>
      <x:c r="C96" s="18"/>
      <x:c r="D96" s="18"/>
      <x:c r="E96" s="31"/>
      <x:c r="F96" s="18"/>
      <x:c r="G96" s="34"/>
      <x:c r="H96" s="34"/>
      <x:c r="I96" s="24" t="str">
        <x:f>IF(A96="","",IF(D96="","状況を入力",IF(OR(D96="契約",D96="辞退",D96="見送り"),"終了",IF(AND(D96&lt;&gt;"検討中",D96&lt;&gt;"応募済",D96&lt;&gt;"選考中",D96&lt;&gt;"条件確認中"),"状況を確認",IF(E96="","期限未入力",IF(NOT(ISNUMBER(E96)),"日付を確認",IF(OR(E96&lt;DATE(2000,1,1),E96&gt;DATE(2100,12,31)),"日付を確認",IF(E96&lt;TODAY(),"期限超過",IF(E96=TODAY(),"今日が期限",IF(E96&lt;=TODAY()+3,"3日以内",""))))))))))</x:f>
      </x:c>
      <x:c r="J96" s="24" t="str">
        <x:f>IF(A96="","",IF(AND(G96&lt;&gt;"",COUNTIFS($G$10:$G$209,SUBSTITUTE(SUBSTITUTE(SUBSTITUTE(G96,"~","~~"),"*","~*"),"?","~?"),$A$10:$A$209,"&lt;&gt;")&gt;1),"同じ案件ID",IF(AND(B96&lt;&gt;"",B96&lt;&gt;"非公開",B96&lt;&gt;"未公開",B96&lt;&gt;"非公表",COUNTIFS($B$10:$B$209,SUBSTITUTE(SUBSTITUTE(SUBSTITUTE(B96,"~","~~"),"*","~*"),"?","~?"),$A$10:$A$209,SUBSTITUTE(SUBSTITUTE(SUBSTITUTE(A96,"~","~~"),"*","~*"),"?","~?"))&gt;1),"企業・案件名が一致","")))</x:f>
      </x:c>
    </x:row>
    <x:row r="97" ht="36" customHeight="1">
      <x:c r="A97" s="18"/>
      <x:c r="B97" s="18"/>
      <x:c r="C97" s="18"/>
      <x:c r="D97" s="18"/>
      <x:c r="E97" s="31"/>
      <x:c r="F97" s="18"/>
      <x:c r="G97" s="34"/>
      <x:c r="H97" s="34"/>
      <x:c r="I97" s="24" t="str">
        <x:f>IF(A97="","",IF(D97="","状況を入力",IF(OR(D97="契約",D97="辞退",D97="見送り"),"終了",IF(AND(D97&lt;&gt;"検討中",D97&lt;&gt;"応募済",D97&lt;&gt;"選考中",D97&lt;&gt;"条件確認中"),"状況を確認",IF(E97="","期限未入力",IF(NOT(ISNUMBER(E97)),"日付を確認",IF(OR(E97&lt;DATE(2000,1,1),E97&gt;DATE(2100,12,31)),"日付を確認",IF(E97&lt;TODAY(),"期限超過",IF(E97=TODAY(),"今日が期限",IF(E97&lt;=TODAY()+3,"3日以内",""))))))))))</x:f>
      </x:c>
      <x:c r="J97" s="24" t="str">
        <x:f>IF(A97="","",IF(AND(G97&lt;&gt;"",COUNTIFS($G$10:$G$209,SUBSTITUTE(SUBSTITUTE(SUBSTITUTE(G97,"~","~~"),"*","~*"),"?","~?"),$A$10:$A$209,"&lt;&gt;")&gt;1),"同じ案件ID",IF(AND(B97&lt;&gt;"",B97&lt;&gt;"非公開",B97&lt;&gt;"未公開",B97&lt;&gt;"非公表",COUNTIFS($B$10:$B$209,SUBSTITUTE(SUBSTITUTE(SUBSTITUTE(B97,"~","~~"),"*","~*"),"?","~?"),$A$10:$A$209,SUBSTITUTE(SUBSTITUTE(SUBSTITUTE(A97,"~","~~"),"*","~*"),"?","~?"))&gt;1),"企業・案件名が一致","")))</x:f>
      </x:c>
    </x:row>
    <x:row r="98" ht="36" customHeight="1">
      <x:c r="A98" s="18"/>
      <x:c r="B98" s="18"/>
      <x:c r="C98" s="18"/>
      <x:c r="D98" s="18"/>
      <x:c r="E98" s="31"/>
      <x:c r="F98" s="18"/>
      <x:c r="G98" s="34"/>
      <x:c r="H98" s="34"/>
      <x:c r="I98" s="24" t="str">
        <x:f>IF(A98="","",IF(D98="","状況を入力",IF(OR(D98="契約",D98="辞退",D98="見送り"),"終了",IF(AND(D98&lt;&gt;"検討中",D98&lt;&gt;"応募済",D98&lt;&gt;"選考中",D98&lt;&gt;"条件確認中"),"状況を確認",IF(E98="","期限未入力",IF(NOT(ISNUMBER(E98)),"日付を確認",IF(OR(E98&lt;DATE(2000,1,1),E98&gt;DATE(2100,12,31)),"日付を確認",IF(E98&lt;TODAY(),"期限超過",IF(E98=TODAY(),"今日が期限",IF(E98&lt;=TODAY()+3,"3日以内",""))))))))))</x:f>
      </x:c>
      <x:c r="J98" s="24" t="str">
        <x:f>IF(A98="","",IF(AND(G98&lt;&gt;"",COUNTIFS($G$10:$G$209,SUBSTITUTE(SUBSTITUTE(SUBSTITUTE(G98,"~","~~"),"*","~*"),"?","~?"),$A$10:$A$209,"&lt;&gt;")&gt;1),"同じ案件ID",IF(AND(B98&lt;&gt;"",B98&lt;&gt;"非公開",B98&lt;&gt;"未公開",B98&lt;&gt;"非公表",COUNTIFS($B$10:$B$209,SUBSTITUTE(SUBSTITUTE(SUBSTITUTE(B98,"~","~~"),"*","~*"),"?","~?"),$A$10:$A$209,SUBSTITUTE(SUBSTITUTE(SUBSTITUTE(A98,"~","~~"),"*","~*"),"?","~?"))&gt;1),"企業・案件名が一致","")))</x:f>
      </x:c>
    </x:row>
    <x:row r="99" ht="36" customHeight="1">
      <x:c r="A99" s="18"/>
      <x:c r="B99" s="18"/>
      <x:c r="C99" s="18"/>
      <x:c r="D99" s="18"/>
      <x:c r="E99" s="31"/>
      <x:c r="F99" s="18"/>
      <x:c r="G99" s="34"/>
      <x:c r="H99" s="34"/>
      <x:c r="I99" s="24" t="str">
        <x:f>IF(A99="","",IF(D99="","状況を入力",IF(OR(D99="契約",D99="辞退",D99="見送り"),"終了",IF(AND(D99&lt;&gt;"検討中",D99&lt;&gt;"応募済",D99&lt;&gt;"選考中",D99&lt;&gt;"条件確認中"),"状況を確認",IF(E99="","期限未入力",IF(NOT(ISNUMBER(E99)),"日付を確認",IF(OR(E99&lt;DATE(2000,1,1),E99&gt;DATE(2100,12,31)),"日付を確認",IF(E99&lt;TODAY(),"期限超過",IF(E99=TODAY(),"今日が期限",IF(E99&lt;=TODAY()+3,"3日以内",""))))))))))</x:f>
      </x:c>
      <x:c r="J99" s="24" t="str">
        <x:f>IF(A99="","",IF(AND(G99&lt;&gt;"",COUNTIFS($G$10:$G$209,SUBSTITUTE(SUBSTITUTE(SUBSTITUTE(G99,"~","~~"),"*","~*"),"?","~?"),$A$10:$A$209,"&lt;&gt;")&gt;1),"同じ案件ID",IF(AND(B99&lt;&gt;"",B99&lt;&gt;"非公開",B99&lt;&gt;"未公開",B99&lt;&gt;"非公表",COUNTIFS($B$10:$B$209,SUBSTITUTE(SUBSTITUTE(SUBSTITUTE(B99,"~","~~"),"*","~*"),"?","~?"),$A$10:$A$209,SUBSTITUTE(SUBSTITUTE(SUBSTITUTE(A99,"~","~~"),"*","~*"),"?","~?"))&gt;1),"企業・案件名が一致","")))</x:f>
      </x:c>
    </x:row>
    <x:row r="100" ht="36" customHeight="1">
      <x:c r="A100" s="18"/>
      <x:c r="B100" s="18"/>
      <x:c r="C100" s="18"/>
      <x:c r="D100" s="18"/>
      <x:c r="E100" s="31"/>
      <x:c r="F100" s="18"/>
      <x:c r="G100" s="34"/>
      <x:c r="H100" s="34"/>
      <x:c r="I100" s="24" t="str">
        <x:f>IF(A100="","",IF(D100="","状況を入力",IF(OR(D100="契約",D100="辞退",D100="見送り"),"終了",IF(AND(D100&lt;&gt;"検討中",D100&lt;&gt;"応募済",D100&lt;&gt;"選考中",D100&lt;&gt;"条件確認中"),"状況を確認",IF(E100="","期限未入力",IF(NOT(ISNUMBER(E100)),"日付を確認",IF(OR(E100&lt;DATE(2000,1,1),E100&gt;DATE(2100,12,31)),"日付を確認",IF(E100&lt;TODAY(),"期限超過",IF(E100=TODAY(),"今日が期限",IF(E100&lt;=TODAY()+3,"3日以内",""))))))))))</x:f>
      </x:c>
      <x:c r="J100" s="24" t="str">
        <x:f>IF(A100="","",IF(AND(G100&lt;&gt;"",COUNTIFS($G$10:$G$209,SUBSTITUTE(SUBSTITUTE(SUBSTITUTE(G100,"~","~~"),"*","~*"),"?","~?"),$A$10:$A$209,"&lt;&gt;")&gt;1),"同じ案件ID",IF(AND(B100&lt;&gt;"",B100&lt;&gt;"非公開",B100&lt;&gt;"未公開",B100&lt;&gt;"非公表",COUNTIFS($B$10:$B$209,SUBSTITUTE(SUBSTITUTE(SUBSTITUTE(B100,"~","~~"),"*","~*"),"?","~?"),$A$10:$A$209,SUBSTITUTE(SUBSTITUTE(SUBSTITUTE(A100,"~","~~"),"*","~*"),"?","~?"))&gt;1),"企業・案件名が一致","")))</x:f>
      </x:c>
    </x:row>
    <x:row r="101" ht="36" customHeight="1">
      <x:c r="A101" s="18"/>
      <x:c r="B101" s="18"/>
      <x:c r="C101" s="18"/>
      <x:c r="D101" s="18"/>
      <x:c r="E101" s="31"/>
      <x:c r="F101" s="18"/>
      <x:c r="G101" s="34"/>
      <x:c r="H101" s="34"/>
      <x:c r="I101" s="24" t="str">
        <x:f>IF(A101="","",IF(D101="","状況を入力",IF(OR(D101="契約",D101="辞退",D101="見送り"),"終了",IF(AND(D101&lt;&gt;"検討中",D101&lt;&gt;"応募済",D101&lt;&gt;"選考中",D101&lt;&gt;"条件確認中"),"状況を確認",IF(E101="","期限未入力",IF(NOT(ISNUMBER(E101)),"日付を確認",IF(OR(E101&lt;DATE(2000,1,1),E101&gt;DATE(2100,12,31)),"日付を確認",IF(E101&lt;TODAY(),"期限超過",IF(E101=TODAY(),"今日が期限",IF(E101&lt;=TODAY()+3,"3日以内",""))))))))))</x:f>
      </x:c>
      <x:c r="J101" s="24" t="str">
        <x:f>IF(A101="","",IF(AND(G101&lt;&gt;"",COUNTIFS($G$10:$G$209,SUBSTITUTE(SUBSTITUTE(SUBSTITUTE(G101,"~","~~"),"*","~*"),"?","~?"),$A$10:$A$209,"&lt;&gt;")&gt;1),"同じ案件ID",IF(AND(B101&lt;&gt;"",B101&lt;&gt;"非公開",B101&lt;&gt;"未公開",B101&lt;&gt;"非公表",COUNTIFS($B$10:$B$209,SUBSTITUTE(SUBSTITUTE(SUBSTITUTE(B101,"~","~~"),"*","~*"),"?","~?"),$A$10:$A$209,SUBSTITUTE(SUBSTITUTE(SUBSTITUTE(A101,"~","~~"),"*","~*"),"?","~?"))&gt;1),"企業・案件名が一致","")))</x:f>
      </x:c>
    </x:row>
    <x:row r="102" ht="36" customHeight="1">
      <x:c r="A102" s="18"/>
      <x:c r="B102" s="18"/>
      <x:c r="C102" s="18"/>
      <x:c r="D102" s="18"/>
      <x:c r="E102" s="31"/>
      <x:c r="F102" s="18"/>
      <x:c r="G102" s="34"/>
      <x:c r="H102" s="34"/>
      <x:c r="I102" s="24" t="str">
        <x:f>IF(A102="","",IF(D102="","状況を入力",IF(OR(D102="契約",D102="辞退",D102="見送り"),"終了",IF(AND(D102&lt;&gt;"検討中",D102&lt;&gt;"応募済",D102&lt;&gt;"選考中",D102&lt;&gt;"条件確認中"),"状況を確認",IF(E102="","期限未入力",IF(NOT(ISNUMBER(E102)),"日付を確認",IF(OR(E102&lt;DATE(2000,1,1),E102&gt;DATE(2100,12,31)),"日付を確認",IF(E102&lt;TODAY(),"期限超過",IF(E102=TODAY(),"今日が期限",IF(E102&lt;=TODAY()+3,"3日以内",""))))))))))</x:f>
      </x:c>
      <x:c r="J102" s="24" t="str">
        <x:f>IF(A102="","",IF(AND(G102&lt;&gt;"",COUNTIFS($G$10:$G$209,SUBSTITUTE(SUBSTITUTE(SUBSTITUTE(G102,"~","~~"),"*","~*"),"?","~?"),$A$10:$A$209,"&lt;&gt;")&gt;1),"同じ案件ID",IF(AND(B102&lt;&gt;"",B102&lt;&gt;"非公開",B102&lt;&gt;"未公開",B102&lt;&gt;"非公表",COUNTIFS($B$10:$B$209,SUBSTITUTE(SUBSTITUTE(SUBSTITUTE(B102,"~","~~"),"*","~*"),"?","~?"),$A$10:$A$209,SUBSTITUTE(SUBSTITUTE(SUBSTITUTE(A102,"~","~~"),"*","~*"),"?","~?"))&gt;1),"企業・案件名が一致","")))</x:f>
      </x:c>
    </x:row>
    <x:row r="103" ht="36" customHeight="1">
      <x:c r="A103" s="18"/>
      <x:c r="B103" s="18"/>
      <x:c r="C103" s="18"/>
      <x:c r="D103" s="18"/>
      <x:c r="E103" s="31"/>
      <x:c r="F103" s="18"/>
      <x:c r="G103" s="34"/>
      <x:c r="H103" s="34"/>
      <x:c r="I103" s="24" t="str">
        <x:f>IF(A103="","",IF(D103="","状況を入力",IF(OR(D103="契約",D103="辞退",D103="見送り"),"終了",IF(AND(D103&lt;&gt;"検討中",D103&lt;&gt;"応募済",D103&lt;&gt;"選考中",D103&lt;&gt;"条件確認中"),"状況を確認",IF(E103="","期限未入力",IF(NOT(ISNUMBER(E103)),"日付を確認",IF(OR(E103&lt;DATE(2000,1,1),E103&gt;DATE(2100,12,31)),"日付を確認",IF(E103&lt;TODAY(),"期限超過",IF(E103=TODAY(),"今日が期限",IF(E103&lt;=TODAY()+3,"3日以内",""))))))))))</x:f>
      </x:c>
      <x:c r="J103" s="24" t="str">
        <x:f>IF(A103="","",IF(AND(G103&lt;&gt;"",COUNTIFS($G$10:$G$209,SUBSTITUTE(SUBSTITUTE(SUBSTITUTE(G103,"~","~~"),"*","~*"),"?","~?"),$A$10:$A$209,"&lt;&gt;")&gt;1),"同じ案件ID",IF(AND(B103&lt;&gt;"",B103&lt;&gt;"非公開",B103&lt;&gt;"未公開",B103&lt;&gt;"非公表",COUNTIFS($B$10:$B$209,SUBSTITUTE(SUBSTITUTE(SUBSTITUTE(B103,"~","~~"),"*","~*"),"?","~?"),$A$10:$A$209,SUBSTITUTE(SUBSTITUTE(SUBSTITUTE(A103,"~","~~"),"*","~*"),"?","~?"))&gt;1),"企業・案件名が一致","")))</x:f>
      </x:c>
    </x:row>
    <x:row r="104" ht="36" customHeight="1">
      <x:c r="A104" s="18"/>
      <x:c r="B104" s="18"/>
      <x:c r="C104" s="18"/>
      <x:c r="D104" s="18"/>
      <x:c r="E104" s="31"/>
      <x:c r="F104" s="18"/>
      <x:c r="G104" s="34"/>
      <x:c r="H104" s="34"/>
      <x:c r="I104" s="24" t="str">
        <x:f>IF(A104="","",IF(D104="","状況を入力",IF(OR(D104="契約",D104="辞退",D104="見送り"),"終了",IF(AND(D104&lt;&gt;"検討中",D104&lt;&gt;"応募済",D104&lt;&gt;"選考中",D104&lt;&gt;"条件確認中"),"状況を確認",IF(E104="","期限未入力",IF(NOT(ISNUMBER(E104)),"日付を確認",IF(OR(E104&lt;DATE(2000,1,1),E104&gt;DATE(2100,12,31)),"日付を確認",IF(E104&lt;TODAY(),"期限超過",IF(E104=TODAY(),"今日が期限",IF(E104&lt;=TODAY()+3,"3日以内",""))))))))))</x:f>
      </x:c>
      <x:c r="J104" s="24" t="str">
        <x:f>IF(A104="","",IF(AND(G104&lt;&gt;"",COUNTIFS($G$10:$G$209,SUBSTITUTE(SUBSTITUTE(SUBSTITUTE(G104,"~","~~"),"*","~*"),"?","~?"),$A$10:$A$209,"&lt;&gt;")&gt;1),"同じ案件ID",IF(AND(B104&lt;&gt;"",B104&lt;&gt;"非公開",B104&lt;&gt;"未公開",B104&lt;&gt;"非公表",COUNTIFS($B$10:$B$209,SUBSTITUTE(SUBSTITUTE(SUBSTITUTE(B104,"~","~~"),"*","~*"),"?","~?"),$A$10:$A$209,SUBSTITUTE(SUBSTITUTE(SUBSTITUTE(A104,"~","~~"),"*","~*"),"?","~?"))&gt;1),"企業・案件名が一致","")))</x:f>
      </x:c>
    </x:row>
    <x:row r="105" ht="36" customHeight="1">
      <x:c r="A105" s="18"/>
      <x:c r="B105" s="18"/>
      <x:c r="C105" s="18"/>
      <x:c r="D105" s="18"/>
      <x:c r="E105" s="31"/>
      <x:c r="F105" s="18"/>
      <x:c r="G105" s="34"/>
      <x:c r="H105" s="34"/>
      <x:c r="I105" s="24" t="str">
        <x:f>IF(A105="","",IF(D105="","状況を入力",IF(OR(D105="契約",D105="辞退",D105="見送り"),"終了",IF(AND(D105&lt;&gt;"検討中",D105&lt;&gt;"応募済",D105&lt;&gt;"選考中",D105&lt;&gt;"条件確認中"),"状況を確認",IF(E105="","期限未入力",IF(NOT(ISNUMBER(E105)),"日付を確認",IF(OR(E105&lt;DATE(2000,1,1),E105&gt;DATE(2100,12,31)),"日付を確認",IF(E105&lt;TODAY(),"期限超過",IF(E105=TODAY(),"今日が期限",IF(E105&lt;=TODAY()+3,"3日以内",""))))))))))</x:f>
      </x:c>
      <x:c r="J105" s="24" t="str">
        <x:f>IF(A105="","",IF(AND(G105&lt;&gt;"",COUNTIFS($G$10:$G$209,SUBSTITUTE(SUBSTITUTE(SUBSTITUTE(G105,"~","~~"),"*","~*"),"?","~?"),$A$10:$A$209,"&lt;&gt;")&gt;1),"同じ案件ID",IF(AND(B105&lt;&gt;"",B105&lt;&gt;"非公開",B105&lt;&gt;"未公開",B105&lt;&gt;"非公表",COUNTIFS($B$10:$B$209,SUBSTITUTE(SUBSTITUTE(SUBSTITUTE(B105,"~","~~"),"*","~*"),"?","~?"),$A$10:$A$209,SUBSTITUTE(SUBSTITUTE(SUBSTITUTE(A105,"~","~~"),"*","~*"),"?","~?"))&gt;1),"企業・案件名が一致","")))</x:f>
      </x:c>
    </x:row>
    <x:row r="106" ht="36" customHeight="1">
      <x:c r="A106" s="18"/>
      <x:c r="B106" s="18"/>
      <x:c r="C106" s="18"/>
      <x:c r="D106" s="18"/>
      <x:c r="E106" s="31"/>
      <x:c r="F106" s="18"/>
      <x:c r="G106" s="34"/>
      <x:c r="H106" s="34"/>
      <x:c r="I106" s="24" t="str">
        <x:f>IF(A106="","",IF(D106="","状況を入力",IF(OR(D106="契約",D106="辞退",D106="見送り"),"終了",IF(AND(D106&lt;&gt;"検討中",D106&lt;&gt;"応募済",D106&lt;&gt;"選考中",D106&lt;&gt;"条件確認中"),"状況を確認",IF(E106="","期限未入力",IF(NOT(ISNUMBER(E106)),"日付を確認",IF(OR(E106&lt;DATE(2000,1,1),E106&gt;DATE(2100,12,31)),"日付を確認",IF(E106&lt;TODAY(),"期限超過",IF(E106=TODAY(),"今日が期限",IF(E106&lt;=TODAY()+3,"3日以内",""))))))))))</x:f>
      </x:c>
      <x:c r="J106" s="24" t="str">
        <x:f>IF(A106="","",IF(AND(G106&lt;&gt;"",COUNTIFS($G$10:$G$209,SUBSTITUTE(SUBSTITUTE(SUBSTITUTE(G106,"~","~~"),"*","~*"),"?","~?"),$A$10:$A$209,"&lt;&gt;")&gt;1),"同じ案件ID",IF(AND(B106&lt;&gt;"",B106&lt;&gt;"非公開",B106&lt;&gt;"未公開",B106&lt;&gt;"非公表",COUNTIFS($B$10:$B$209,SUBSTITUTE(SUBSTITUTE(SUBSTITUTE(B106,"~","~~"),"*","~*"),"?","~?"),$A$10:$A$209,SUBSTITUTE(SUBSTITUTE(SUBSTITUTE(A106,"~","~~"),"*","~*"),"?","~?"))&gt;1),"企業・案件名が一致","")))</x:f>
      </x:c>
    </x:row>
    <x:row r="107" ht="36" customHeight="1">
      <x:c r="A107" s="18"/>
      <x:c r="B107" s="18"/>
      <x:c r="C107" s="18"/>
      <x:c r="D107" s="18"/>
      <x:c r="E107" s="31"/>
      <x:c r="F107" s="18"/>
      <x:c r="G107" s="34"/>
      <x:c r="H107" s="34"/>
      <x:c r="I107" s="24" t="str">
        <x:f>IF(A107="","",IF(D107="","状況を入力",IF(OR(D107="契約",D107="辞退",D107="見送り"),"終了",IF(AND(D107&lt;&gt;"検討中",D107&lt;&gt;"応募済",D107&lt;&gt;"選考中",D107&lt;&gt;"条件確認中"),"状況を確認",IF(E107="","期限未入力",IF(NOT(ISNUMBER(E107)),"日付を確認",IF(OR(E107&lt;DATE(2000,1,1),E107&gt;DATE(2100,12,31)),"日付を確認",IF(E107&lt;TODAY(),"期限超過",IF(E107=TODAY(),"今日が期限",IF(E107&lt;=TODAY()+3,"3日以内",""))))))))))</x:f>
      </x:c>
      <x:c r="J107" s="24" t="str">
        <x:f>IF(A107="","",IF(AND(G107&lt;&gt;"",COUNTIFS($G$10:$G$209,SUBSTITUTE(SUBSTITUTE(SUBSTITUTE(G107,"~","~~"),"*","~*"),"?","~?"),$A$10:$A$209,"&lt;&gt;")&gt;1),"同じ案件ID",IF(AND(B107&lt;&gt;"",B107&lt;&gt;"非公開",B107&lt;&gt;"未公開",B107&lt;&gt;"非公表",COUNTIFS($B$10:$B$209,SUBSTITUTE(SUBSTITUTE(SUBSTITUTE(B107,"~","~~"),"*","~*"),"?","~?"),$A$10:$A$209,SUBSTITUTE(SUBSTITUTE(SUBSTITUTE(A107,"~","~~"),"*","~*"),"?","~?"))&gt;1),"企業・案件名が一致","")))</x:f>
      </x:c>
    </x:row>
    <x:row r="108" ht="36" customHeight="1">
      <x:c r="A108" s="18"/>
      <x:c r="B108" s="18"/>
      <x:c r="C108" s="18"/>
      <x:c r="D108" s="18"/>
      <x:c r="E108" s="31"/>
      <x:c r="F108" s="18"/>
      <x:c r="G108" s="34"/>
      <x:c r="H108" s="34"/>
      <x:c r="I108" s="24" t="str">
        <x:f>IF(A108="","",IF(D108="","状況を入力",IF(OR(D108="契約",D108="辞退",D108="見送り"),"終了",IF(AND(D108&lt;&gt;"検討中",D108&lt;&gt;"応募済",D108&lt;&gt;"選考中",D108&lt;&gt;"条件確認中"),"状況を確認",IF(E108="","期限未入力",IF(NOT(ISNUMBER(E108)),"日付を確認",IF(OR(E108&lt;DATE(2000,1,1),E108&gt;DATE(2100,12,31)),"日付を確認",IF(E108&lt;TODAY(),"期限超過",IF(E108=TODAY(),"今日が期限",IF(E108&lt;=TODAY()+3,"3日以内",""))))))))))</x:f>
      </x:c>
      <x:c r="J108" s="24" t="str">
        <x:f>IF(A108="","",IF(AND(G108&lt;&gt;"",COUNTIFS($G$10:$G$209,SUBSTITUTE(SUBSTITUTE(SUBSTITUTE(G108,"~","~~"),"*","~*"),"?","~?"),$A$10:$A$209,"&lt;&gt;")&gt;1),"同じ案件ID",IF(AND(B108&lt;&gt;"",B108&lt;&gt;"非公開",B108&lt;&gt;"未公開",B108&lt;&gt;"非公表",COUNTIFS($B$10:$B$209,SUBSTITUTE(SUBSTITUTE(SUBSTITUTE(B108,"~","~~"),"*","~*"),"?","~?"),$A$10:$A$209,SUBSTITUTE(SUBSTITUTE(SUBSTITUTE(A108,"~","~~"),"*","~*"),"?","~?"))&gt;1),"企業・案件名が一致","")))</x:f>
      </x:c>
    </x:row>
    <x:row r="109" ht="36" customHeight="1">
      <x:c r="A109" s="18"/>
      <x:c r="B109" s="18"/>
      <x:c r="C109" s="18"/>
      <x:c r="D109" s="18"/>
      <x:c r="E109" s="31"/>
      <x:c r="F109" s="18"/>
      <x:c r="G109" s="34"/>
      <x:c r="H109" s="34"/>
      <x:c r="I109" s="24" t="str">
        <x:f>IF(A109="","",IF(D109="","状況を入力",IF(OR(D109="契約",D109="辞退",D109="見送り"),"終了",IF(AND(D109&lt;&gt;"検討中",D109&lt;&gt;"応募済",D109&lt;&gt;"選考中",D109&lt;&gt;"条件確認中"),"状況を確認",IF(E109="","期限未入力",IF(NOT(ISNUMBER(E109)),"日付を確認",IF(OR(E109&lt;DATE(2000,1,1),E109&gt;DATE(2100,12,31)),"日付を確認",IF(E109&lt;TODAY(),"期限超過",IF(E109=TODAY(),"今日が期限",IF(E109&lt;=TODAY()+3,"3日以内",""))))))))))</x:f>
      </x:c>
      <x:c r="J109" s="24" t="str">
        <x:f>IF(A109="","",IF(AND(G109&lt;&gt;"",COUNTIFS($G$10:$G$209,SUBSTITUTE(SUBSTITUTE(SUBSTITUTE(G109,"~","~~"),"*","~*"),"?","~?"),$A$10:$A$209,"&lt;&gt;")&gt;1),"同じ案件ID",IF(AND(B109&lt;&gt;"",B109&lt;&gt;"非公開",B109&lt;&gt;"未公開",B109&lt;&gt;"非公表",COUNTIFS($B$10:$B$209,SUBSTITUTE(SUBSTITUTE(SUBSTITUTE(B109,"~","~~"),"*","~*"),"?","~?"),$A$10:$A$209,SUBSTITUTE(SUBSTITUTE(SUBSTITUTE(A109,"~","~~"),"*","~*"),"?","~?"))&gt;1),"企業・案件名が一致","")))</x:f>
      </x:c>
    </x:row>
    <x:row r="110" ht="36" customHeight="1">
      <x:c r="A110" s="18"/>
      <x:c r="B110" s="18"/>
      <x:c r="C110" s="18"/>
      <x:c r="D110" s="18"/>
      <x:c r="E110" s="31"/>
      <x:c r="F110" s="18"/>
      <x:c r="G110" s="34"/>
      <x:c r="H110" s="34"/>
      <x:c r="I110" s="24" t="str">
        <x:f>IF(A110="","",IF(D110="","状況を入力",IF(OR(D110="契約",D110="辞退",D110="見送り"),"終了",IF(AND(D110&lt;&gt;"検討中",D110&lt;&gt;"応募済",D110&lt;&gt;"選考中",D110&lt;&gt;"条件確認中"),"状況を確認",IF(E110="","期限未入力",IF(NOT(ISNUMBER(E110)),"日付を確認",IF(OR(E110&lt;DATE(2000,1,1),E110&gt;DATE(2100,12,31)),"日付を確認",IF(E110&lt;TODAY(),"期限超過",IF(E110=TODAY(),"今日が期限",IF(E110&lt;=TODAY()+3,"3日以内",""))))))))))</x:f>
      </x:c>
      <x:c r="J110" s="24" t="str">
        <x:f>IF(A110="","",IF(AND(G110&lt;&gt;"",COUNTIFS($G$10:$G$209,SUBSTITUTE(SUBSTITUTE(SUBSTITUTE(G110,"~","~~"),"*","~*"),"?","~?"),$A$10:$A$209,"&lt;&gt;")&gt;1),"同じ案件ID",IF(AND(B110&lt;&gt;"",B110&lt;&gt;"非公開",B110&lt;&gt;"未公開",B110&lt;&gt;"非公表",COUNTIFS($B$10:$B$209,SUBSTITUTE(SUBSTITUTE(SUBSTITUTE(B110,"~","~~"),"*","~*"),"?","~?"),$A$10:$A$209,SUBSTITUTE(SUBSTITUTE(SUBSTITUTE(A110,"~","~~"),"*","~*"),"?","~?"))&gt;1),"企業・案件名が一致","")))</x:f>
      </x:c>
    </x:row>
    <x:row r="111" ht="36" customHeight="1">
      <x:c r="A111" s="18"/>
      <x:c r="B111" s="18"/>
      <x:c r="C111" s="18"/>
      <x:c r="D111" s="18"/>
      <x:c r="E111" s="31"/>
      <x:c r="F111" s="18"/>
      <x:c r="G111" s="34"/>
      <x:c r="H111" s="34"/>
      <x:c r="I111" s="24" t="str">
        <x:f>IF(A111="","",IF(D111="","状況を入力",IF(OR(D111="契約",D111="辞退",D111="見送り"),"終了",IF(AND(D111&lt;&gt;"検討中",D111&lt;&gt;"応募済",D111&lt;&gt;"選考中",D111&lt;&gt;"条件確認中"),"状況を確認",IF(E111="","期限未入力",IF(NOT(ISNUMBER(E111)),"日付を確認",IF(OR(E111&lt;DATE(2000,1,1),E111&gt;DATE(2100,12,31)),"日付を確認",IF(E111&lt;TODAY(),"期限超過",IF(E111=TODAY(),"今日が期限",IF(E111&lt;=TODAY()+3,"3日以内",""))))))))))</x:f>
      </x:c>
      <x:c r="J111" s="24" t="str">
        <x:f>IF(A111="","",IF(AND(G111&lt;&gt;"",COUNTIFS($G$10:$G$209,SUBSTITUTE(SUBSTITUTE(SUBSTITUTE(G111,"~","~~"),"*","~*"),"?","~?"),$A$10:$A$209,"&lt;&gt;")&gt;1),"同じ案件ID",IF(AND(B111&lt;&gt;"",B111&lt;&gt;"非公開",B111&lt;&gt;"未公開",B111&lt;&gt;"非公表",COUNTIFS($B$10:$B$209,SUBSTITUTE(SUBSTITUTE(SUBSTITUTE(B111,"~","~~"),"*","~*"),"?","~?"),$A$10:$A$209,SUBSTITUTE(SUBSTITUTE(SUBSTITUTE(A111,"~","~~"),"*","~*"),"?","~?"))&gt;1),"企業・案件名が一致","")))</x:f>
      </x:c>
    </x:row>
    <x:row r="112" ht="36" customHeight="1">
      <x:c r="A112" s="18"/>
      <x:c r="B112" s="18"/>
      <x:c r="C112" s="18"/>
      <x:c r="D112" s="18"/>
      <x:c r="E112" s="31"/>
      <x:c r="F112" s="18"/>
      <x:c r="G112" s="34"/>
      <x:c r="H112" s="34"/>
      <x:c r="I112" s="24" t="str">
        <x:f>IF(A112="","",IF(D112="","状況を入力",IF(OR(D112="契約",D112="辞退",D112="見送り"),"終了",IF(AND(D112&lt;&gt;"検討中",D112&lt;&gt;"応募済",D112&lt;&gt;"選考中",D112&lt;&gt;"条件確認中"),"状況を確認",IF(E112="","期限未入力",IF(NOT(ISNUMBER(E112)),"日付を確認",IF(OR(E112&lt;DATE(2000,1,1),E112&gt;DATE(2100,12,31)),"日付を確認",IF(E112&lt;TODAY(),"期限超過",IF(E112=TODAY(),"今日が期限",IF(E112&lt;=TODAY()+3,"3日以内",""))))))))))</x:f>
      </x:c>
      <x:c r="J112" s="24" t="str">
        <x:f>IF(A112="","",IF(AND(G112&lt;&gt;"",COUNTIFS($G$10:$G$209,SUBSTITUTE(SUBSTITUTE(SUBSTITUTE(G112,"~","~~"),"*","~*"),"?","~?"),$A$10:$A$209,"&lt;&gt;")&gt;1),"同じ案件ID",IF(AND(B112&lt;&gt;"",B112&lt;&gt;"非公開",B112&lt;&gt;"未公開",B112&lt;&gt;"非公表",COUNTIFS($B$10:$B$209,SUBSTITUTE(SUBSTITUTE(SUBSTITUTE(B112,"~","~~"),"*","~*"),"?","~?"),$A$10:$A$209,SUBSTITUTE(SUBSTITUTE(SUBSTITUTE(A112,"~","~~"),"*","~*"),"?","~?"))&gt;1),"企業・案件名が一致","")))</x:f>
      </x:c>
    </x:row>
    <x:row r="113" ht="36" customHeight="1">
      <x:c r="A113" s="18"/>
      <x:c r="B113" s="18"/>
      <x:c r="C113" s="18"/>
      <x:c r="D113" s="18"/>
      <x:c r="E113" s="31"/>
      <x:c r="F113" s="18"/>
      <x:c r="G113" s="34"/>
      <x:c r="H113" s="34"/>
      <x:c r="I113" s="24" t="str">
        <x:f>IF(A113="","",IF(D113="","状況を入力",IF(OR(D113="契約",D113="辞退",D113="見送り"),"終了",IF(AND(D113&lt;&gt;"検討中",D113&lt;&gt;"応募済",D113&lt;&gt;"選考中",D113&lt;&gt;"条件確認中"),"状況を確認",IF(E113="","期限未入力",IF(NOT(ISNUMBER(E113)),"日付を確認",IF(OR(E113&lt;DATE(2000,1,1),E113&gt;DATE(2100,12,31)),"日付を確認",IF(E113&lt;TODAY(),"期限超過",IF(E113=TODAY(),"今日が期限",IF(E113&lt;=TODAY()+3,"3日以内",""))))))))))</x:f>
      </x:c>
      <x:c r="J113" s="24" t="str">
        <x:f>IF(A113="","",IF(AND(G113&lt;&gt;"",COUNTIFS($G$10:$G$209,SUBSTITUTE(SUBSTITUTE(SUBSTITUTE(G113,"~","~~"),"*","~*"),"?","~?"),$A$10:$A$209,"&lt;&gt;")&gt;1),"同じ案件ID",IF(AND(B113&lt;&gt;"",B113&lt;&gt;"非公開",B113&lt;&gt;"未公開",B113&lt;&gt;"非公表",COUNTIFS($B$10:$B$209,SUBSTITUTE(SUBSTITUTE(SUBSTITUTE(B113,"~","~~"),"*","~*"),"?","~?"),$A$10:$A$209,SUBSTITUTE(SUBSTITUTE(SUBSTITUTE(A113,"~","~~"),"*","~*"),"?","~?"))&gt;1),"企業・案件名が一致","")))</x:f>
      </x:c>
    </x:row>
    <x:row r="114" ht="36" customHeight="1">
      <x:c r="A114" s="18"/>
      <x:c r="B114" s="18"/>
      <x:c r="C114" s="18"/>
      <x:c r="D114" s="18"/>
      <x:c r="E114" s="31"/>
      <x:c r="F114" s="18"/>
      <x:c r="G114" s="34"/>
      <x:c r="H114" s="34"/>
      <x:c r="I114" s="24" t="str">
        <x:f>IF(A114="","",IF(D114="","状況を入力",IF(OR(D114="契約",D114="辞退",D114="見送り"),"終了",IF(AND(D114&lt;&gt;"検討中",D114&lt;&gt;"応募済",D114&lt;&gt;"選考中",D114&lt;&gt;"条件確認中"),"状況を確認",IF(E114="","期限未入力",IF(NOT(ISNUMBER(E114)),"日付を確認",IF(OR(E114&lt;DATE(2000,1,1),E114&gt;DATE(2100,12,31)),"日付を確認",IF(E114&lt;TODAY(),"期限超過",IF(E114=TODAY(),"今日が期限",IF(E114&lt;=TODAY()+3,"3日以内",""))))))))))</x:f>
      </x:c>
      <x:c r="J114" s="24" t="str">
        <x:f>IF(A114="","",IF(AND(G114&lt;&gt;"",COUNTIFS($G$10:$G$209,SUBSTITUTE(SUBSTITUTE(SUBSTITUTE(G114,"~","~~"),"*","~*"),"?","~?"),$A$10:$A$209,"&lt;&gt;")&gt;1),"同じ案件ID",IF(AND(B114&lt;&gt;"",B114&lt;&gt;"非公開",B114&lt;&gt;"未公開",B114&lt;&gt;"非公表",COUNTIFS($B$10:$B$209,SUBSTITUTE(SUBSTITUTE(SUBSTITUTE(B114,"~","~~"),"*","~*"),"?","~?"),$A$10:$A$209,SUBSTITUTE(SUBSTITUTE(SUBSTITUTE(A114,"~","~~"),"*","~*"),"?","~?"))&gt;1),"企業・案件名が一致","")))</x:f>
      </x:c>
    </x:row>
    <x:row r="115" ht="36" customHeight="1">
      <x:c r="A115" s="18"/>
      <x:c r="B115" s="18"/>
      <x:c r="C115" s="18"/>
      <x:c r="D115" s="18"/>
      <x:c r="E115" s="31"/>
      <x:c r="F115" s="18"/>
      <x:c r="G115" s="34"/>
      <x:c r="H115" s="34"/>
      <x:c r="I115" s="24" t="str">
        <x:f>IF(A115="","",IF(D115="","状況を入力",IF(OR(D115="契約",D115="辞退",D115="見送り"),"終了",IF(AND(D115&lt;&gt;"検討中",D115&lt;&gt;"応募済",D115&lt;&gt;"選考中",D115&lt;&gt;"条件確認中"),"状況を確認",IF(E115="","期限未入力",IF(NOT(ISNUMBER(E115)),"日付を確認",IF(OR(E115&lt;DATE(2000,1,1),E115&gt;DATE(2100,12,31)),"日付を確認",IF(E115&lt;TODAY(),"期限超過",IF(E115=TODAY(),"今日が期限",IF(E115&lt;=TODAY()+3,"3日以内",""))))))))))</x:f>
      </x:c>
      <x:c r="J115" s="24" t="str">
        <x:f>IF(A115="","",IF(AND(G115&lt;&gt;"",COUNTIFS($G$10:$G$209,SUBSTITUTE(SUBSTITUTE(SUBSTITUTE(G115,"~","~~"),"*","~*"),"?","~?"),$A$10:$A$209,"&lt;&gt;")&gt;1),"同じ案件ID",IF(AND(B115&lt;&gt;"",B115&lt;&gt;"非公開",B115&lt;&gt;"未公開",B115&lt;&gt;"非公表",COUNTIFS($B$10:$B$209,SUBSTITUTE(SUBSTITUTE(SUBSTITUTE(B115,"~","~~"),"*","~*"),"?","~?"),$A$10:$A$209,SUBSTITUTE(SUBSTITUTE(SUBSTITUTE(A115,"~","~~"),"*","~*"),"?","~?"))&gt;1),"企業・案件名が一致","")))</x:f>
      </x:c>
    </x:row>
    <x:row r="116" ht="36" customHeight="1">
      <x:c r="A116" s="18"/>
      <x:c r="B116" s="18"/>
      <x:c r="C116" s="18"/>
      <x:c r="D116" s="18"/>
      <x:c r="E116" s="31"/>
      <x:c r="F116" s="18"/>
      <x:c r="G116" s="34"/>
      <x:c r="H116" s="34"/>
      <x:c r="I116" s="24" t="str">
        <x:f>IF(A116="","",IF(D116="","状況を入力",IF(OR(D116="契約",D116="辞退",D116="見送り"),"終了",IF(AND(D116&lt;&gt;"検討中",D116&lt;&gt;"応募済",D116&lt;&gt;"選考中",D116&lt;&gt;"条件確認中"),"状況を確認",IF(E116="","期限未入力",IF(NOT(ISNUMBER(E116)),"日付を確認",IF(OR(E116&lt;DATE(2000,1,1),E116&gt;DATE(2100,12,31)),"日付を確認",IF(E116&lt;TODAY(),"期限超過",IF(E116=TODAY(),"今日が期限",IF(E116&lt;=TODAY()+3,"3日以内",""))))))))))</x:f>
      </x:c>
      <x:c r="J116" s="24" t="str">
        <x:f>IF(A116="","",IF(AND(G116&lt;&gt;"",COUNTIFS($G$10:$G$209,SUBSTITUTE(SUBSTITUTE(SUBSTITUTE(G116,"~","~~"),"*","~*"),"?","~?"),$A$10:$A$209,"&lt;&gt;")&gt;1),"同じ案件ID",IF(AND(B116&lt;&gt;"",B116&lt;&gt;"非公開",B116&lt;&gt;"未公開",B116&lt;&gt;"非公表",COUNTIFS($B$10:$B$209,SUBSTITUTE(SUBSTITUTE(SUBSTITUTE(B116,"~","~~"),"*","~*"),"?","~?"),$A$10:$A$209,SUBSTITUTE(SUBSTITUTE(SUBSTITUTE(A116,"~","~~"),"*","~*"),"?","~?"))&gt;1),"企業・案件名が一致","")))</x:f>
      </x:c>
    </x:row>
    <x:row r="117" ht="36" customHeight="1">
      <x:c r="A117" s="18"/>
      <x:c r="B117" s="18"/>
      <x:c r="C117" s="18"/>
      <x:c r="D117" s="18"/>
      <x:c r="E117" s="31"/>
      <x:c r="F117" s="18"/>
      <x:c r="G117" s="34"/>
      <x:c r="H117" s="34"/>
      <x:c r="I117" s="24" t="str">
        <x:f>IF(A117="","",IF(D117="","状況を入力",IF(OR(D117="契約",D117="辞退",D117="見送り"),"終了",IF(AND(D117&lt;&gt;"検討中",D117&lt;&gt;"応募済",D117&lt;&gt;"選考中",D117&lt;&gt;"条件確認中"),"状況を確認",IF(E117="","期限未入力",IF(NOT(ISNUMBER(E117)),"日付を確認",IF(OR(E117&lt;DATE(2000,1,1),E117&gt;DATE(2100,12,31)),"日付を確認",IF(E117&lt;TODAY(),"期限超過",IF(E117=TODAY(),"今日が期限",IF(E117&lt;=TODAY()+3,"3日以内",""))))))))))</x:f>
      </x:c>
      <x:c r="J117" s="24" t="str">
        <x:f>IF(A117="","",IF(AND(G117&lt;&gt;"",COUNTIFS($G$10:$G$209,SUBSTITUTE(SUBSTITUTE(SUBSTITUTE(G117,"~","~~"),"*","~*"),"?","~?"),$A$10:$A$209,"&lt;&gt;")&gt;1),"同じ案件ID",IF(AND(B117&lt;&gt;"",B117&lt;&gt;"非公開",B117&lt;&gt;"未公開",B117&lt;&gt;"非公表",COUNTIFS($B$10:$B$209,SUBSTITUTE(SUBSTITUTE(SUBSTITUTE(B117,"~","~~"),"*","~*"),"?","~?"),$A$10:$A$209,SUBSTITUTE(SUBSTITUTE(SUBSTITUTE(A117,"~","~~"),"*","~*"),"?","~?"))&gt;1),"企業・案件名が一致","")))</x:f>
      </x:c>
    </x:row>
    <x:row r="118" ht="36" customHeight="1">
      <x:c r="A118" s="18"/>
      <x:c r="B118" s="18"/>
      <x:c r="C118" s="18"/>
      <x:c r="D118" s="18"/>
      <x:c r="E118" s="31"/>
      <x:c r="F118" s="18"/>
      <x:c r="G118" s="34"/>
      <x:c r="H118" s="34"/>
      <x:c r="I118" s="24" t="str">
        <x:f>IF(A118="","",IF(D118="","状況を入力",IF(OR(D118="契約",D118="辞退",D118="見送り"),"終了",IF(AND(D118&lt;&gt;"検討中",D118&lt;&gt;"応募済",D118&lt;&gt;"選考中",D118&lt;&gt;"条件確認中"),"状況を確認",IF(E118="","期限未入力",IF(NOT(ISNUMBER(E118)),"日付を確認",IF(OR(E118&lt;DATE(2000,1,1),E118&gt;DATE(2100,12,31)),"日付を確認",IF(E118&lt;TODAY(),"期限超過",IF(E118=TODAY(),"今日が期限",IF(E118&lt;=TODAY()+3,"3日以内",""))))))))))</x:f>
      </x:c>
      <x:c r="J118" s="24" t="str">
        <x:f>IF(A118="","",IF(AND(G118&lt;&gt;"",COUNTIFS($G$10:$G$209,SUBSTITUTE(SUBSTITUTE(SUBSTITUTE(G118,"~","~~"),"*","~*"),"?","~?"),$A$10:$A$209,"&lt;&gt;")&gt;1),"同じ案件ID",IF(AND(B118&lt;&gt;"",B118&lt;&gt;"非公開",B118&lt;&gt;"未公開",B118&lt;&gt;"非公表",COUNTIFS($B$10:$B$209,SUBSTITUTE(SUBSTITUTE(SUBSTITUTE(B118,"~","~~"),"*","~*"),"?","~?"),$A$10:$A$209,SUBSTITUTE(SUBSTITUTE(SUBSTITUTE(A118,"~","~~"),"*","~*"),"?","~?"))&gt;1),"企業・案件名が一致","")))</x:f>
      </x:c>
    </x:row>
    <x:row r="119" ht="36" customHeight="1">
      <x:c r="A119" s="18"/>
      <x:c r="B119" s="18"/>
      <x:c r="C119" s="18"/>
      <x:c r="D119" s="18"/>
      <x:c r="E119" s="31"/>
      <x:c r="F119" s="18"/>
      <x:c r="G119" s="34"/>
      <x:c r="H119" s="34"/>
      <x:c r="I119" s="24" t="str">
        <x:f>IF(A119="","",IF(D119="","状況を入力",IF(OR(D119="契約",D119="辞退",D119="見送り"),"終了",IF(AND(D119&lt;&gt;"検討中",D119&lt;&gt;"応募済",D119&lt;&gt;"選考中",D119&lt;&gt;"条件確認中"),"状況を確認",IF(E119="","期限未入力",IF(NOT(ISNUMBER(E119)),"日付を確認",IF(OR(E119&lt;DATE(2000,1,1),E119&gt;DATE(2100,12,31)),"日付を確認",IF(E119&lt;TODAY(),"期限超過",IF(E119=TODAY(),"今日が期限",IF(E119&lt;=TODAY()+3,"3日以内",""))))))))))</x:f>
      </x:c>
      <x:c r="J119" s="24" t="str">
        <x:f>IF(A119="","",IF(AND(G119&lt;&gt;"",COUNTIFS($G$10:$G$209,SUBSTITUTE(SUBSTITUTE(SUBSTITUTE(G119,"~","~~"),"*","~*"),"?","~?"),$A$10:$A$209,"&lt;&gt;")&gt;1),"同じ案件ID",IF(AND(B119&lt;&gt;"",B119&lt;&gt;"非公開",B119&lt;&gt;"未公開",B119&lt;&gt;"非公表",COUNTIFS($B$10:$B$209,SUBSTITUTE(SUBSTITUTE(SUBSTITUTE(B119,"~","~~"),"*","~*"),"?","~?"),$A$10:$A$209,SUBSTITUTE(SUBSTITUTE(SUBSTITUTE(A119,"~","~~"),"*","~*"),"?","~?"))&gt;1),"企業・案件名が一致","")))</x:f>
      </x:c>
    </x:row>
    <x:row r="120" ht="36" customHeight="1">
      <x:c r="A120" s="18"/>
      <x:c r="B120" s="18"/>
      <x:c r="C120" s="18"/>
      <x:c r="D120" s="18"/>
      <x:c r="E120" s="31"/>
      <x:c r="F120" s="18"/>
      <x:c r="G120" s="34"/>
      <x:c r="H120" s="34"/>
      <x:c r="I120" s="24" t="str">
        <x:f>IF(A120="","",IF(D120="","状況を入力",IF(OR(D120="契約",D120="辞退",D120="見送り"),"終了",IF(AND(D120&lt;&gt;"検討中",D120&lt;&gt;"応募済",D120&lt;&gt;"選考中",D120&lt;&gt;"条件確認中"),"状況を確認",IF(E120="","期限未入力",IF(NOT(ISNUMBER(E120)),"日付を確認",IF(OR(E120&lt;DATE(2000,1,1),E120&gt;DATE(2100,12,31)),"日付を確認",IF(E120&lt;TODAY(),"期限超過",IF(E120=TODAY(),"今日が期限",IF(E120&lt;=TODAY()+3,"3日以内",""))))))))))</x:f>
      </x:c>
      <x:c r="J120" s="24" t="str">
        <x:f>IF(A120="","",IF(AND(G120&lt;&gt;"",COUNTIFS($G$10:$G$209,SUBSTITUTE(SUBSTITUTE(SUBSTITUTE(G120,"~","~~"),"*","~*"),"?","~?"),$A$10:$A$209,"&lt;&gt;")&gt;1),"同じ案件ID",IF(AND(B120&lt;&gt;"",B120&lt;&gt;"非公開",B120&lt;&gt;"未公開",B120&lt;&gt;"非公表",COUNTIFS($B$10:$B$209,SUBSTITUTE(SUBSTITUTE(SUBSTITUTE(B120,"~","~~"),"*","~*"),"?","~?"),$A$10:$A$209,SUBSTITUTE(SUBSTITUTE(SUBSTITUTE(A120,"~","~~"),"*","~*"),"?","~?"))&gt;1),"企業・案件名が一致","")))</x:f>
      </x:c>
    </x:row>
    <x:row r="121" ht="36" customHeight="1">
      <x:c r="A121" s="18"/>
      <x:c r="B121" s="18"/>
      <x:c r="C121" s="18"/>
      <x:c r="D121" s="18"/>
      <x:c r="E121" s="31"/>
      <x:c r="F121" s="18"/>
      <x:c r="G121" s="34"/>
      <x:c r="H121" s="34"/>
      <x:c r="I121" s="24" t="str">
        <x:f>IF(A121="","",IF(D121="","状況を入力",IF(OR(D121="契約",D121="辞退",D121="見送り"),"終了",IF(AND(D121&lt;&gt;"検討中",D121&lt;&gt;"応募済",D121&lt;&gt;"選考中",D121&lt;&gt;"条件確認中"),"状況を確認",IF(E121="","期限未入力",IF(NOT(ISNUMBER(E121)),"日付を確認",IF(OR(E121&lt;DATE(2000,1,1),E121&gt;DATE(2100,12,31)),"日付を確認",IF(E121&lt;TODAY(),"期限超過",IF(E121=TODAY(),"今日が期限",IF(E121&lt;=TODAY()+3,"3日以内",""))))))))))</x:f>
      </x:c>
      <x:c r="J121" s="24" t="str">
        <x:f>IF(A121="","",IF(AND(G121&lt;&gt;"",COUNTIFS($G$10:$G$209,SUBSTITUTE(SUBSTITUTE(SUBSTITUTE(G121,"~","~~"),"*","~*"),"?","~?"),$A$10:$A$209,"&lt;&gt;")&gt;1),"同じ案件ID",IF(AND(B121&lt;&gt;"",B121&lt;&gt;"非公開",B121&lt;&gt;"未公開",B121&lt;&gt;"非公表",COUNTIFS($B$10:$B$209,SUBSTITUTE(SUBSTITUTE(SUBSTITUTE(B121,"~","~~"),"*","~*"),"?","~?"),$A$10:$A$209,SUBSTITUTE(SUBSTITUTE(SUBSTITUTE(A121,"~","~~"),"*","~*"),"?","~?"))&gt;1),"企業・案件名が一致","")))</x:f>
      </x:c>
    </x:row>
    <x:row r="122" ht="36" customHeight="1">
      <x:c r="A122" s="18"/>
      <x:c r="B122" s="18"/>
      <x:c r="C122" s="18"/>
      <x:c r="D122" s="18"/>
      <x:c r="E122" s="31"/>
      <x:c r="F122" s="18"/>
      <x:c r="G122" s="34"/>
      <x:c r="H122" s="34"/>
      <x:c r="I122" s="24" t="str">
        <x:f>IF(A122="","",IF(D122="","状況を入力",IF(OR(D122="契約",D122="辞退",D122="見送り"),"終了",IF(AND(D122&lt;&gt;"検討中",D122&lt;&gt;"応募済",D122&lt;&gt;"選考中",D122&lt;&gt;"条件確認中"),"状況を確認",IF(E122="","期限未入力",IF(NOT(ISNUMBER(E122)),"日付を確認",IF(OR(E122&lt;DATE(2000,1,1),E122&gt;DATE(2100,12,31)),"日付を確認",IF(E122&lt;TODAY(),"期限超過",IF(E122=TODAY(),"今日が期限",IF(E122&lt;=TODAY()+3,"3日以内",""))))))))))</x:f>
      </x:c>
      <x:c r="J122" s="24" t="str">
        <x:f>IF(A122="","",IF(AND(G122&lt;&gt;"",COUNTIFS($G$10:$G$209,SUBSTITUTE(SUBSTITUTE(SUBSTITUTE(G122,"~","~~"),"*","~*"),"?","~?"),$A$10:$A$209,"&lt;&gt;")&gt;1),"同じ案件ID",IF(AND(B122&lt;&gt;"",B122&lt;&gt;"非公開",B122&lt;&gt;"未公開",B122&lt;&gt;"非公表",COUNTIFS($B$10:$B$209,SUBSTITUTE(SUBSTITUTE(SUBSTITUTE(B122,"~","~~"),"*","~*"),"?","~?"),$A$10:$A$209,SUBSTITUTE(SUBSTITUTE(SUBSTITUTE(A122,"~","~~"),"*","~*"),"?","~?"))&gt;1),"企業・案件名が一致","")))</x:f>
      </x:c>
    </x:row>
    <x:row r="123" ht="36" customHeight="1">
      <x:c r="A123" s="18"/>
      <x:c r="B123" s="18"/>
      <x:c r="C123" s="18"/>
      <x:c r="D123" s="18"/>
      <x:c r="E123" s="31"/>
      <x:c r="F123" s="18"/>
      <x:c r="G123" s="34"/>
      <x:c r="H123" s="34"/>
      <x:c r="I123" s="24" t="str">
        <x:f>IF(A123="","",IF(D123="","状況を入力",IF(OR(D123="契約",D123="辞退",D123="見送り"),"終了",IF(AND(D123&lt;&gt;"検討中",D123&lt;&gt;"応募済",D123&lt;&gt;"選考中",D123&lt;&gt;"条件確認中"),"状況を確認",IF(E123="","期限未入力",IF(NOT(ISNUMBER(E123)),"日付を確認",IF(OR(E123&lt;DATE(2000,1,1),E123&gt;DATE(2100,12,31)),"日付を確認",IF(E123&lt;TODAY(),"期限超過",IF(E123=TODAY(),"今日が期限",IF(E123&lt;=TODAY()+3,"3日以内",""))))))))))</x:f>
      </x:c>
      <x:c r="J123" s="24" t="str">
        <x:f>IF(A123="","",IF(AND(G123&lt;&gt;"",COUNTIFS($G$10:$G$209,SUBSTITUTE(SUBSTITUTE(SUBSTITUTE(G123,"~","~~"),"*","~*"),"?","~?"),$A$10:$A$209,"&lt;&gt;")&gt;1),"同じ案件ID",IF(AND(B123&lt;&gt;"",B123&lt;&gt;"非公開",B123&lt;&gt;"未公開",B123&lt;&gt;"非公表",COUNTIFS($B$10:$B$209,SUBSTITUTE(SUBSTITUTE(SUBSTITUTE(B123,"~","~~"),"*","~*"),"?","~?"),$A$10:$A$209,SUBSTITUTE(SUBSTITUTE(SUBSTITUTE(A123,"~","~~"),"*","~*"),"?","~?"))&gt;1),"企業・案件名が一致","")))</x:f>
      </x:c>
    </x:row>
    <x:row r="124" ht="36" customHeight="1">
      <x:c r="A124" s="18"/>
      <x:c r="B124" s="18"/>
      <x:c r="C124" s="18"/>
      <x:c r="D124" s="18"/>
      <x:c r="E124" s="31"/>
      <x:c r="F124" s="18"/>
      <x:c r="G124" s="34"/>
      <x:c r="H124" s="34"/>
      <x:c r="I124" s="24" t="str">
        <x:f>IF(A124="","",IF(D124="","状況を入力",IF(OR(D124="契約",D124="辞退",D124="見送り"),"終了",IF(AND(D124&lt;&gt;"検討中",D124&lt;&gt;"応募済",D124&lt;&gt;"選考中",D124&lt;&gt;"条件確認中"),"状況を確認",IF(E124="","期限未入力",IF(NOT(ISNUMBER(E124)),"日付を確認",IF(OR(E124&lt;DATE(2000,1,1),E124&gt;DATE(2100,12,31)),"日付を確認",IF(E124&lt;TODAY(),"期限超過",IF(E124=TODAY(),"今日が期限",IF(E124&lt;=TODAY()+3,"3日以内",""))))))))))</x:f>
      </x:c>
      <x:c r="J124" s="24" t="str">
        <x:f>IF(A124="","",IF(AND(G124&lt;&gt;"",COUNTIFS($G$10:$G$209,SUBSTITUTE(SUBSTITUTE(SUBSTITUTE(G124,"~","~~"),"*","~*"),"?","~?"),$A$10:$A$209,"&lt;&gt;")&gt;1),"同じ案件ID",IF(AND(B124&lt;&gt;"",B124&lt;&gt;"非公開",B124&lt;&gt;"未公開",B124&lt;&gt;"非公表",COUNTIFS($B$10:$B$209,SUBSTITUTE(SUBSTITUTE(SUBSTITUTE(B124,"~","~~"),"*","~*"),"?","~?"),$A$10:$A$209,SUBSTITUTE(SUBSTITUTE(SUBSTITUTE(A124,"~","~~"),"*","~*"),"?","~?"))&gt;1),"企業・案件名が一致","")))</x:f>
      </x:c>
    </x:row>
    <x:row r="125" ht="36" customHeight="1">
      <x:c r="A125" s="18"/>
      <x:c r="B125" s="18"/>
      <x:c r="C125" s="18"/>
      <x:c r="D125" s="18"/>
      <x:c r="E125" s="31"/>
      <x:c r="F125" s="18"/>
      <x:c r="G125" s="34"/>
      <x:c r="H125" s="34"/>
      <x:c r="I125" s="24" t="str">
        <x:f>IF(A125="","",IF(D125="","状況を入力",IF(OR(D125="契約",D125="辞退",D125="見送り"),"終了",IF(AND(D125&lt;&gt;"検討中",D125&lt;&gt;"応募済",D125&lt;&gt;"選考中",D125&lt;&gt;"条件確認中"),"状況を確認",IF(E125="","期限未入力",IF(NOT(ISNUMBER(E125)),"日付を確認",IF(OR(E125&lt;DATE(2000,1,1),E125&gt;DATE(2100,12,31)),"日付を確認",IF(E125&lt;TODAY(),"期限超過",IF(E125=TODAY(),"今日が期限",IF(E125&lt;=TODAY()+3,"3日以内",""))))))))))</x:f>
      </x:c>
      <x:c r="J125" s="24" t="str">
        <x:f>IF(A125="","",IF(AND(G125&lt;&gt;"",COUNTIFS($G$10:$G$209,SUBSTITUTE(SUBSTITUTE(SUBSTITUTE(G125,"~","~~"),"*","~*"),"?","~?"),$A$10:$A$209,"&lt;&gt;")&gt;1),"同じ案件ID",IF(AND(B125&lt;&gt;"",B125&lt;&gt;"非公開",B125&lt;&gt;"未公開",B125&lt;&gt;"非公表",COUNTIFS($B$10:$B$209,SUBSTITUTE(SUBSTITUTE(SUBSTITUTE(B125,"~","~~"),"*","~*"),"?","~?"),$A$10:$A$209,SUBSTITUTE(SUBSTITUTE(SUBSTITUTE(A125,"~","~~"),"*","~*"),"?","~?"))&gt;1),"企業・案件名が一致","")))</x:f>
      </x:c>
    </x:row>
    <x:row r="126" ht="36" customHeight="1">
      <x:c r="A126" s="18"/>
      <x:c r="B126" s="18"/>
      <x:c r="C126" s="18"/>
      <x:c r="D126" s="18"/>
      <x:c r="E126" s="31"/>
      <x:c r="F126" s="18"/>
      <x:c r="G126" s="34"/>
      <x:c r="H126" s="34"/>
      <x:c r="I126" s="24" t="str">
        <x:f>IF(A126="","",IF(D126="","状況を入力",IF(OR(D126="契約",D126="辞退",D126="見送り"),"終了",IF(AND(D126&lt;&gt;"検討中",D126&lt;&gt;"応募済",D126&lt;&gt;"選考中",D126&lt;&gt;"条件確認中"),"状況を確認",IF(E126="","期限未入力",IF(NOT(ISNUMBER(E126)),"日付を確認",IF(OR(E126&lt;DATE(2000,1,1),E126&gt;DATE(2100,12,31)),"日付を確認",IF(E126&lt;TODAY(),"期限超過",IF(E126=TODAY(),"今日が期限",IF(E126&lt;=TODAY()+3,"3日以内",""))))))))))</x:f>
      </x:c>
      <x:c r="J126" s="24" t="str">
        <x:f>IF(A126="","",IF(AND(G126&lt;&gt;"",COUNTIFS($G$10:$G$209,SUBSTITUTE(SUBSTITUTE(SUBSTITUTE(G126,"~","~~"),"*","~*"),"?","~?"),$A$10:$A$209,"&lt;&gt;")&gt;1),"同じ案件ID",IF(AND(B126&lt;&gt;"",B126&lt;&gt;"非公開",B126&lt;&gt;"未公開",B126&lt;&gt;"非公表",COUNTIFS($B$10:$B$209,SUBSTITUTE(SUBSTITUTE(SUBSTITUTE(B126,"~","~~"),"*","~*"),"?","~?"),$A$10:$A$209,SUBSTITUTE(SUBSTITUTE(SUBSTITUTE(A126,"~","~~"),"*","~*"),"?","~?"))&gt;1),"企業・案件名が一致","")))</x:f>
      </x:c>
    </x:row>
    <x:row r="127" ht="36" customHeight="1">
      <x:c r="A127" s="18"/>
      <x:c r="B127" s="18"/>
      <x:c r="C127" s="18"/>
      <x:c r="D127" s="18"/>
      <x:c r="E127" s="31"/>
      <x:c r="F127" s="18"/>
      <x:c r="G127" s="34"/>
      <x:c r="H127" s="34"/>
      <x:c r="I127" s="24" t="str">
        <x:f>IF(A127="","",IF(D127="","状況を入力",IF(OR(D127="契約",D127="辞退",D127="見送り"),"終了",IF(AND(D127&lt;&gt;"検討中",D127&lt;&gt;"応募済",D127&lt;&gt;"選考中",D127&lt;&gt;"条件確認中"),"状況を確認",IF(E127="","期限未入力",IF(NOT(ISNUMBER(E127)),"日付を確認",IF(OR(E127&lt;DATE(2000,1,1),E127&gt;DATE(2100,12,31)),"日付を確認",IF(E127&lt;TODAY(),"期限超過",IF(E127=TODAY(),"今日が期限",IF(E127&lt;=TODAY()+3,"3日以内",""))))))))))</x:f>
      </x:c>
      <x:c r="J127" s="24" t="str">
        <x:f>IF(A127="","",IF(AND(G127&lt;&gt;"",COUNTIFS($G$10:$G$209,SUBSTITUTE(SUBSTITUTE(SUBSTITUTE(G127,"~","~~"),"*","~*"),"?","~?"),$A$10:$A$209,"&lt;&gt;")&gt;1),"同じ案件ID",IF(AND(B127&lt;&gt;"",B127&lt;&gt;"非公開",B127&lt;&gt;"未公開",B127&lt;&gt;"非公表",COUNTIFS($B$10:$B$209,SUBSTITUTE(SUBSTITUTE(SUBSTITUTE(B127,"~","~~"),"*","~*"),"?","~?"),$A$10:$A$209,SUBSTITUTE(SUBSTITUTE(SUBSTITUTE(A127,"~","~~"),"*","~*"),"?","~?"))&gt;1),"企業・案件名が一致","")))</x:f>
      </x:c>
    </x:row>
    <x:row r="128" ht="36" customHeight="1">
      <x:c r="A128" s="18"/>
      <x:c r="B128" s="18"/>
      <x:c r="C128" s="18"/>
      <x:c r="D128" s="18"/>
      <x:c r="E128" s="31"/>
      <x:c r="F128" s="18"/>
      <x:c r="G128" s="34"/>
      <x:c r="H128" s="34"/>
      <x:c r="I128" s="24" t="str">
        <x:f>IF(A128="","",IF(D128="","状況を入力",IF(OR(D128="契約",D128="辞退",D128="見送り"),"終了",IF(AND(D128&lt;&gt;"検討中",D128&lt;&gt;"応募済",D128&lt;&gt;"選考中",D128&lt;&gt;"条件確認中"),"状況を確認",IF(E128="","期限未入力",IF(NOT(ISNUMBER(E128)),"日付を確認",IF(OR(E128&lt;DATE(2000,1,1),E128&gt;DATE(2100,12,31)),"日付を確認",IF(E128&lt;TODAY(),"期限超過",IF(E128=TODAY(),"今日が期限",IF(E128&lt;=TODAY()+3,"3日以内",""))))))))))</x:f>
      </x:c>
      <x:c r="J128" s="24" t="str">
        <x:f>IF(A128="","",IF(AND(G128&lt;&gt;"",COUNTIFS($G$10:$G$209,SUBSTITUTE(SUBSTITUTE(SUBSTITUTE(G128,"~","~~"),"*","~*"),"?","~?"),$A$10:$A$209,"&lt;&gt;")&gt;1),"同じ案件ID",IF(AND(B128&lt;&gt;"",B128&lt;&gt;"非公開",B128&lt;&gt;"未公開",B128&lt;&gt;"非公表",COUNTIFS($B$10:$B$209,SUBSTITUTE(SUBSTITUTE(SUBSTITUTE(B128,"~","~~"),"*","~*"),"?","~?"),$A$10:$A$209,SUBSTITUTE(SUBSTITUTE(SUBSTITUTE(A128,"~","~~"),"*","~*"),"?","~?"))&gt;1),"企業・案件名が一致","")))</x:f>
      </x:c>
    </x:row>
    <x:row r="129" ht="36" customHeight="1">
      <x:c r="A129" s="18"/>
      <x:c r="B129" s="18"/>
      <x:c r="C129" s="18"/>
      <x:c r="D129" s="18"/>
      <x:c r="E129" s="31"/>
      <x:c r="F129" s="18"/>
      <x:c r="G129" s="34"/>
      <x:c r="H129" s="34"/>
      <x:c r="I129" s="24" t="str">
        <x:f>IF(A129="","",IF(D129="","状況を入力",IF(OR(D129="契約",D129="辞退",D129="見送り"),"終了",IF(AND(D129&lt;&gt;"検討中",D129&lt;&gt;"応募済",D129&lt;&gt;"選考中",D129&lt;&gt;"条件確認中"),"状況を確認",IF(E129="","期限未入力",IF(NOT(ISNUMBER(E129)),"日付を確認",IF(OR(E129&lt;DATE(2000,1,1),E129&gt;DATE(2100,12,31)),"日付を確認",IF(E129&lt;TODAY(),"期限超過",IF(E129=TODAY(),"今日が期限",IF(E129&lt;=TODAY()+3,"3日以内",""))))))))))</x:f>
      </x:c>
      <x:c r="J129" s="24" t="str">
        <x:f>IF(A129="","",IF(AND(G129&lt;&gt;"",COUNTIFS($G$10:$G$209,SUBSTITUTE(SUBSTITUTE(SUBSTITUTE(G129,"~","~~"),"*","~*"),"?","~?"),$A$10:$A$209,"&lt;&gt;")&gt;1),"同じ案件ID",IF(AND(B129&lt;&gt;"",B129&lt;&gt;"非公開",B129&lt;&gt;"未公開",B129&lt;&gt;"非公表",COUNTIFS($B$10:$B$209,SUBSTITUTE(SUBSTITUTE(SUBSTITUTE(B129,"~","~~"),"*","~*"),"?","~?"),$A$10:$A$209,SUBSTITUTE(SUBSTITUTE(SUBSTITUTE(A129,"~","~~"),"*","~*"),"?","~?"))&gt;1),"企業・案件名が一致","")))</x:f>
      </x:c>
    </x:row>
    <x:row r="130" ht="36" customHeight="1">
      <x:c r="A130" s="18"/>
      <x:c r="B130" s="18"/>
      <x:c r="C130" s="18"/>
      <x:c r="D130" s="18"/>
      <x:c r="E130" s="31"/>
      <x:c r="F130" s="18"/>
      <x:c r="G130" s="34"/>
      <x:c r="H130" s="34"/>
      <x:c r="I130" s="24" t="str">
        <x:f>IF(A130="","",IF(D130="","状況を入力",IF(OR(D130="契約",D130="辞退",D130="見送り"),"終了",IF(AND(D130&lt;&gt;"検討中",D130&lt;&gt;"応募済",D130&lt;&gt;"選考中",D130&lt;&gt;"条件確認中"),"状況を確認",IF(E130="","期限未入力",IF(NOT(ISNUMBER(E130)),"日付を確認",IF(OR(E130&lt;DATE(2000,1,1),E130&gt;DATE(2100,12,31)),"日付を確認",IF(E130&lt;TODAY(),"期限超過",IF(E130=TODAY(),"今日が期限",IF(E130&lt;=TODAY()+3,"3日以内",""))))))))))</x:f>
      </x:c>
      <x:c r="J130" s="24" t="str">
        <x:f>IF(A130="","",IF(AND(G130&lt;&gt;"",COUNTIFS($G$10:$G$209,SUBSTITUTE(SUBSTITUTE(SUBSTITUTE(G130,"~","~~"),"*","~*"),"?","~?"),$A$10:$A$209,"&lt;&gt;")&gt;1),"同じ案件ID",IF(AND(B130&lt;&gt;"",B130&lt;&gt;"非公開",B130&lt;&gt;"未公開",B130&lt;&gt;"非公表",COUNTIFS($B$10:$B$209,SUBSTITUTE(SUBSTITUTE(SUBSTITUTE(B130,"~","~~"),"*","~*"),"?","~?"),$A$10:$A$209,SUBSTITUTE(SUBSTITUTE(SUBSTITUTE(A130,"~","~~"),"*","~*"),"?","~?"))&gt;1),"企業・案件名が一致","")))</x:f>
      </x:c>
    </x:row>
    <x:row r="131" ht="36" customHeight="1">
      <x:c r="A131" s="18"/>
      <x:c r="B131" s="18"/>
      <x:c r="C131" s="18"/>
      <x:c r="D131" s="18"/>
      <x:c r="E131" s="31"/>
      <x:c r="F131" s="18"/>
      <x:c r="G131" s="34"/>
      <x:c r="H131" s="34"/>
      <x:c r="I131" s="24" t="str">
        <x:f>IF(A131="","",IF(D131="","状況を入力",IF(OR(D131="契約",D131="辞退",D131="見送り"),"終了",IF(AND(D131&lt;&gt;"検討中",D131&lt;&gt;"応募済",D131&lt;&gt;"選考中",D131&lt;&gt;"条件確認中"),"状況を確認",IF(E131="","期限未入力",IF(NOT(ISNUMBER(E131)),"日付を確認",IF(OR(E131&lt;DATE(2000,1,1),E131&gt;DATE(2100,12,31)),"日付を確認",IF(E131&lt;TODAY(),"期限超過",IF(E131=TODAY(),"今日が期限",IF(E131&lt;=TODAY()+3,"3日以内",""))))))))))</x:f>
      </x:c>
      <x:c r="J131" s="24" t="str">
        <x:f>IF(A131="","",IF(AND(G131&lt;&gt;"",COUNTIFS($G$10:$G$209,SUBSTITUTE(SUBSTITUTE(SUBSTITUTE(G131,"~","~~"),"*","~*"),"?","~?"),$A$10:$A$209,"&lt;&gt;")&gt;1),"同じ案件ID",IF(AND(B131&lt;&gt;"",B131&lt;&gt;"非公開",B131&lt;&gt;"未公開",B131&lt;&gt;"非公表",COUNTIFS($B$10:$B$209,SUBSTITUTE(SUBSTITUTE(SUBSTITUTE(B131,"~","~~"),"*","~*"),"?","~?"),$A$10:$A$209,SUBSTITUTE(SUBSTITUTE(SUBSTITUTE(A131,"~","~~"),"*","~*"),"?","~?"))&gt;1),"企業・案件名が一致","")))</x:f>
      </x:c>
    </x:row>
    <x:row r="132" ht="36" customHeight="1">
      <x:c r="A132" s="18"/>
      <x:c r="B132" s="18"/>
      <x:c r="C132" s="18"/>
      <x:c r="D132" s="18"/>
      <x:c r="E132" s="31"/>
      <x:c r="F132" s="18"/>
      <x:c r="G132" s="34"/>
      <x:c r="H132" s="34"/>
      <x:c r="I132" s="24" t="str">
        <x:f>IF(A132="","",IF(D132="","状況を入力",IF(OR(D132="契約",D132="辞退",D132="見送り"),"終了",IF(AND(D132&lt;&gt;"検討中",D132&lt;&gt;"応募済",D132&lt;&gt;"選考中",D132&lt;&gt;"条件確認中"),"状況を確認",IF(E132="","期限未入力",IF(NOT(ISNUMBER(E132)),"日付を確認",IF(OR(E132&lt;DATE(2000,1,1),E132&gt;DATE(2100,12,31)),"日付を確認",IF(E132&lt;TODAY(),"期限超過",IF(E132=TODAY(),"今日が期限",IF(E132&lt;=TODAY()+3,"3日以内",""))))))))))</x:f>
      </x:c>
      <x:c r="J132" s="24" t="str">
        <x:f>IF(A132="","",IF(AND(G132&lt;&gt;"",COUNTIFS($G$10:$G$209,SUBSTITUTE(SUBSTITUTE(SUBSTITUTE(G132,"~","~~"),"*","~*"),"?","~?"),$A$10:$A$209,"&lt;&gt;")&gt;1),"同じ案件ID",IF(AND(B132&lt;&gt;"",B132&lt;&gt;"非公開",B132&lt;&gt;"未公開",B132&lt;&gt;"非公表",COUNTIFS($B$10:$B$209,SUBSTITUTE(SUBSTITUTE(SUBSTITUTE(B132,"~","~~"),"*","~*"),"?","~?"),$A$10:$A$209,SUBSTITUTE(SUBSTITUTE(SUBSTITUTE(A132,"~","~~"),"*","~*"),"?","~?"))&gt;1),"企業・案件名が一致","")))</x:f>
      </x:c>
    </x:row>
    <x:row r="133" ht="36" customHeight="1">
      <x:c r="A133" s="18"/>
      <x:c r="B133" s="18"/>
      <x:c r="C133" s="18"/>
      <x:c r="D133" s="18"/>
      <x:c r="E133" s="31"/>
      <x:c r="F133" s="18"/>
      <x:c r="G133" s="34"/>
      <x:c r="H133" s="34"/>
      <x:c r="I133" s="24" t="str">
        <x:f>IF(A133="","",IF(D133="","状況を入力",IF(OR(D133="契約",D133="辞退",D133="見送り"),"終了",IF(AND(D133&lt;&gt;"検討中",D133&lt;&gt;"応募済",D133&lt;&gt;"選考中",D133&lt;&gt;"条件確認中"),"状況を確認",IF(E133="","期限未入力",IF(NOT(ISNUMBER(E133)),"日付を確認",IF(OR(E133&lt;DATE(2000,1,1),E133&gt;DATE(2100,12,31)),"日付を確認",IF(E133&lt;TODAY(),"期限超過",IF(E133=TODAY(),"今日が期限",IF(E133&lt;=TODAY()+3,"3日以内",""))))))))))</x:f>
      </x:c>
      <x:c r="J133" s="24" t="str">
        <x:f>IF(A133="","",IF(AND(G133&lt;&gt;"",COUNTIFS($G$10:$G$209,SUBSTITUTE(SUBSTITUTE(SUBSTITUTE(G133,"~","~~"),"*","~*"),"?","~?"),$A$10:$A$209,"&lt;&gt;")&gt;1),"同じ案件ID",IF(AND(B133&lt;&gt;"",B133&lt;&gt;"非公開",B133&lt;&gt;"未公開",B133&lt;&gt;"非公表",COUNTIFS($B$10:$B$209,SUBSTITUTE(SUBSTITUTE(SUBSTITUTE(B133,"~","~~"),"*","~*"),"?","~?"),$A$10:$A$209,SUBSTITUTE(SUBSTITUTE(SUBSTITUTE(A133,"~","~~"),"*","~*"),"?","~?"))&gt;1),"企業・案件名が一致","")))</x:f>
      </x:c>
    </x:row>
    <x:row r="134" ht="36" customHeight="1">
      <x:c r="A134" s="18"/>
      <x:c r="B134" s="18"/>
      <x:c r="C134" s="18"/>
      <x:c r="D134" s="18"/>
      <x:c r="E134" s="31"/>
      <x:c r="F134" s="18"/>
      <x:c r="G134" s="34"/>
      <x:c r="H134" s="34"/>
      <x:c r="I134" s="24" t="str">
        <x:f>IF(A134="","",IF(D134="","状況を入力",IF(OR(D134="契約",D134="辞退",D134="見送り"),"終了",IF(AND(D134&lt;&gt;"検討中",D134&lt;&gt;"応募済",D134&lt;&gt;"選考中",D134&lt;&gt;"条件確認中"),"状況を確認",IF(E134="","期限未入力",IF(NOT(ISNUMBER(E134)),"日付を確認",IF(OR(E134&lt;DATE(2000,1,1),E134&gt;DATE(2100,12,31)),"日付を確認",IF(E134&lt;TODAY(),"期限超過",IF(E134=TODAY(),"今日が期限",IF(E134&lt;=TODAY()+3,"3日以内",""))))))))))</x:f>
      </x:c>
      <x:c r="J134" s="24" t="str">
        <x:f>IF(A134="","",IF(AND(G134&lt;&gt;"",COUNTIFS($G$10:$G$209,SUBSTITUTE(SUBSTITUTE(SUBSTITUTE(G134,"~","~~"),"*","~*"),"?","~?"),$A$10:$A$209,"&lt;&gt;")&gt;1),"同じ案件ID",IF(AND(B134&lt;&gt;"",B134&lt;&gt;"非公開",B134&lt;&gt;"未公開",B134&lt;&gt;"非公表",COUNTIFS($B$10:$B$209,SUBSTITUTE(SUBSTITUTE(SUBSTITUTE(B134,"~","~~"),"*","~*"),"?","~?"),$A$10:$A$209,SUBSTITUTE(SUBSTITUTE(SUBSTITUTE(A134,"~","~~"),"*","~*"),"?","~?"))&gt;1),"企業・案件名が一致","")))</x:f>
      </x:c>
    </x:row>
    <x:row r="135" ht="36" customHeight="1">
      <x:c r="A135" s="18"/>
      <x:c r="B135" s="18"/>
      <x:c r="C135" s="18"/>
      <x:c r="D135" s="18"/>
      <x:c r="E135" s="31"/>
      <x:c r="F135" s="18"/>
      <x:c r="G135" s="34"/>
      <x:c r="H135" s="34"/>
      <x:c r="I135" s="24" t="str">
        <x:f>IF(A135="","",IF(D135="","状況を入力",IF(OR(D135="契約",D135="辞退",D135="見送り"),"終了",IF(AND(D135&lt;&gt;"検討中",D135&lt;&gt;"応募済",D135&lt;&gt;"選考中",D135&lt;&gt;"条件確認中"),"状況を確認",IF(E135="","期限未入力",IF(NOT(ISNUMBER(E135)),"日付を確認",IF(OR(E135&lt;DATE(2000,1,1),E135&gt;DATE(2100,12,31)),"日付を確認",IF(E135&lt;TODAY(),"期限超過",IF(E135=TODAY(),"今日が期限",IF(E135&lt;=TODAY()+3,"3日以内",""))))))))))</x:f>
      </x:c>
      <x:c r="J135" s="24" t="str">
        <x:f>IF(A135="","",IF(AND(G135&lt;&gt;"",COUNTIFS($G$10:$G$209,SUBSTITUTE(SUBSTITUTE(SUBSTITUTE(G135,"~","~~"),"*","~*"),"?","~?"),$A$10:$A$209,"&lt;&gt;")&gt;1),"同じ案件ID",IF(AND(B135&lt;&gt;"",B135&lt;&gt;"非公開",B135&lt;&gt;"未公開",B135&lt;&gt;"非公表",COUNTIFS($B$10:$B$209,SUBSTITUTE(SUBSTITUTE(SUBSTITUTE(B135,"~","~~"),"*","~*"),"?","~?"),$A$10:$A$209,SUBSTITUTE(SUBSTITUTE(SUBSTITUTE(A135,"~","~~"),"*","~*"),"?","~?"))&gt;1),"企業・案件名が一致","")))</x:f>
      </x:c>
    </x:row>
    <x:row r="136" ht="36" customHeight="1">
      <x:c r="A136" s="18"/>
      <x:c r="B136" s="18"/>
      <x:c r="C136" s="18"/>
      <x:c r="D136" s="18"/>
      <x:c r="E136" s="31"/>
      <x:c r="F136" s="18"/>
      <x:c r="G136" s="34"/>
      <x:c r="H136" s="34"/>
      <x:c r="I136" s="24" t="str">
        <x:f>IF(A136="","",IF(D136="","状況を入力",IF(OR(D136="契約",D136="辞退",D136="見送り"),"終了",IF(AND(D136&lt;&gt;"検討中",D136&lt;&gt;"応募済",D136&lt;&gt;"選考中",D136&lt;&gt;"条件確認中"),"状況を確認",IF(E136="","期限未入力",IF(NOT(ISNUMBER(E136)),"日付を確認",IF(OR(E136&lt;DATE(2000,1,1),E136&gt;DATE(2100,12,31)),"日付を確認",IF(E136&lt;TODAY(),"期限超過",IF(E136=TODAY(),"今日が期限",IF(E136&lt;=TODAY()+3,"3日以内",""))))))))))</x:f>
      </x:c>
      <x:c r="J136" s="24" t="str">
        <x:f>IF(A136="","",IF(AND(G136&lt;&gt;"",COUNTIFS($G$10:$G$209,SUBSTITUTE(SUBSTITUTE(SUBSTITUTE(G136,"~","~~"),"*","~*"),"?","~?"),$A$10:$A$209,"&lt;&gt;")&gt;1),"同じ案件ID",IF(AND(B136&lt;&gt;"",B136&lt;&gt;"非公開",B136&lt;&gt;"未公開",B136&lt;&gt;"非公表",COUNTIFS($B$10:$B$209,SUBSTITUTE(SUBSTITUTE(SUBSTITUTE(B136,"~","~~"),"*","~*"),"?","~?"),$A$10:$A$209,SUBSTITUTE(SUBSTITUTE(SUBSTITUTE(A136,"~","~~"),"*","~*"),"?","~?"))&gt;1),"企業・案件名が一致","")))</x:f>
      </x:c>
    </x:row>
    <x:row r="137" ht="36" customHeight="1">
      <x:c r="A137" s="18"/>
      <x:c r="B137" s="18"/>
      <x:c r="C137" s="18"/>
      <x:c r="D137" s="18"/>
      <x:c r="E137" s="31"/>
      <x:c r="F137" s="18"/>
      <x:c r="G137" s="34"/>
      <x:c r="H137" s="34"/>
      <x:c r="I137" s="24" t="str">
        <x:f>IF(A137="","",IF(D137="","状況を入力",IF(OR(D137="契約",D137="辞退",D137="見送り"),"終了",IF(AND(D137&lt;&gt;"検討中",D137&lt;&gt;"応募済",D137&lt;&gt;"選考中",D137&lt;&gt;"条件確認中"),"状況を確認",IF(E137="","期限未入力",IF(NOT(ISNUMBER(E137)),"日付を確認",IF(OR(E137&lt;DATE(2000,1,1),E137&gt;DATE(2100,12,31)),"日付を確認",IF(E137&lt;TODAY(),"期限超過",IF(E137=TODAY(),"今日が期限",IF(E137&lt;=TODAY()+3,"3日以内",""))))))))))</x:f>
      </x:c>
      <x:c r="J137" s="24" t="str">
        <x:f>IF(A137="","",IF(AND(G137&lt;&gt;"",COUNTIFS($G$10:$G$209,SUBSTITUTE(SUBSTITUTE(SUBSTITUTE(G137,"~","~~"),"*","~*"),"?","~?"),$A$10:$A$209,"&lt;&gt;")&gt;1),"同じ案件ID",IF(AND(B137&lt;&gt;"",B137&lt;&gt;"非公開",B137&lt;&gt;"未公開",B137&lt;&gt;"非公表",COUNTIFS($B$10:$B$209,SUBSTITUTE(SUBSTITUTE(SUBSTITUTE(B137,"~","~~"),"*","~*"),"?","~?"),$A$10:$A$209,SUBSTITUTE(SUBSTITUTE(SUBSTITUTE(A137,"~","~~"),"*","~*"),"?","~?"))&gt;1),"企業・案件名が一致","")))</x:f>
      </x:c>
    </x:row>
    <x:row r="138" ht="36" customHeight="1">
      <x:c r="A138" s="18"/>
      <x:c r="B138" s="18"/>
      <x:c r="C138" s="18"/>
      <x:c r="D138" s="18"/>
      <x:c r="E138" s="31"/>
      <x:c r="F138" s="18"/>
      <x:c r="G138" s="34"/>
      <x:c r="H138" s="34"/>
      <x:c r="I138" s="24" t="str">
        <x:f>IF(A138="","",IF(D138="","状況を入力",IF(OR(D138="契約",D138="辞退",D138="見送り"),"終了",IF(AND(D138&lt;&gt;"検討中",D138&lt;&gt;"応募済",D138&lt;&gt;"選考中",D138&lt;&gt;"条件確認中"),"状況を確認",IF(E138="","期限未入力",IF(NOT(ISNUMBER(E138)),"日付を確認",IF(OR(E138&lt;DATE(2000,1,1),E138&gt;DATE(2100,12,31)),"日付を確認",IF(E138&lt;TODAY(),"期限超過",IF(E138=TODAY(),"今日が期限",IF(E138&lt;=TODAY()+3,"3日以内",""))))))))))</x:f>
      </x:c>
      <x:c r="J138" s="24" t="str">
        <x:f>IF(A138="","",IF(AND(G138&lt;&gt;"",COUNTIFS($G$10:$G$209,SUBSTITUTE(SUBSTITUTE(SUBSTITUTE(G138,"~","~~"),"*","~*"),"?","~?"),$A$10:$A$209,"&lt;&gt;")&gt;1),"同じ案件ID",IF(AND(B138&lt;&gt;"",B138&lt;&gt;"非公開",B138&lt;&gt;"未公開",B138&lt;&gt;"非公表",COUNTIFS($B$10:$B$209,SUBSTITUTE(SUBSTITUTE(SUBSTITUTE(B138,"~","~~"),"*","~*"),"?","~?"),$A$10:$A$209,SUBSTITUTE(SUBSTITUTE(SUBSTITUTE(A138,"~","~~"),"*","~*"),"?","~?"))&gt;1),"企業・案件名が一致","")))</x:f>
      </x:c>
    </x:row>
    <x:row r="139" ht="36" customHeight="1">
      <x:c r="A139" s="18"/>
      <x:c r="B139" s="18"/>
      <x:c r="C139" s="18"/>
      <x:c r="D139" s="18"/>
      <x:c r="E139" s="31"/>
      <x:c r="F139" s="18"/>
      <x:c r="G139" s="34"/>
      <x:c r="H139" s="34"/>
      <x:c r="I139" s="24" t="str">
        <x:f>IF(A139="","",IF(D139="","状況を入力",IF(OR(D139="契約",D139="辞退",D139="見送り"),"終了",IF(AND(D139&lt;&gt;"検討中",D139&lt;&gt;"応募済",D139&lt;&gt;"選考中",D139&lt;&gt;"条件確認中"),"状況を確認",IF(E139="","期限未入力",IF(NOT(ISNUMBER(E139)),"日付を確認",IF(OR(E139&lt;DATE(2000,1,1),E139&gt;DATE(2100,12,31)),"日付を確認",IF(E139&lt;TODAY(),"期限超過",IF(E139=TODAY(),"今日が期限",IF(E139&lt;=TODAY()+3,"3日以内",""))))))))))</x:f>
      </x:c>
      <x:c r="J139" s="24" t="str">
        <x:f>IF(A139="","",IF(AND(G139&lt;&gt;"",COUNTIFS($G$10:$G$209,SUBSTITUTE(SUBSTITUTE(SUBSTITUTE(G139,"~","~~"),"*","~*"),"?","~?"),$A$10:$A$209,"&lt;&gt;")&gt;1),"同じ案件ID",IF(AND(B139&lt;&gt;"",B139&lt;&gt;"非公開",B139&lt;&gt;"未公開",B139&lt;&gt;"非公表",COUNTIFS($B$10:$B$209,SUBSTITUTE(SUBSTITUTE(SUBSTITUTE(B139,"~","~~"),"*","~*"),"?","~?"),$A$10:$A$209,SUBSTITUTE(SUBSTITUTE(SUBSTITUTE(A139,"~","~~"),"*","~*"),"?","~?"))&gt;1),"企業・案件名が一致","")))</x:f>
      </x:c>
    </x:row>
    <x:row r="140" ht="36" customHeight="1">
      <x:c r="A140" s="18"/>
      <x:c r="B140" s="18"/>
      <x:c r="C140" s="18"/>
      <x:c r="D140" s="18"/>
      <x:c r="E140" s="31"/>
      <x:c r="F140" s="18"/>
      <x:c r="G140" s="34"/>
      <x:c r="H140" s="34"/>
      <x:c r="I140" s="24" t="str">
        <x:f>IF(A140="","",IF(D140="","状況を入力",IF(OR(D140="契約",D140="辞退",D140="見送り"),"終了",IF(AND(D140&lt;&gt;"検討中",D140&lt;&gt;"応募済",D140&lt;&gt;"選考中",D140&lt;&gt;"条件確認中"),"状況を確認",IF(E140="","期限未入力",IF(NOT(ISNUMBER(E140)),"日付を確認",IF(OR(E140&lt;DATE(2000,1,1),E140&gt;DATE(2100,12,31)),"日付を確認",IF(E140&lt;TODAY(),"期限超過",IF(E140=TODAY(),"今日が期限",IF(E140&lt;=TODAY()+3,"3日以内",""))))))))))</x:f>
      </x:c>
      <x:c r="J140" s="24" t="str">
        <x:f>IF(A140="","",IF(AND(G140&lt;&gt;"",COUNTIFS($G$10:$G$209,SUBSTITUTE(SUBSTITUTE(SUBSTITUTE(G140,"~","~~"),"*","~*"),"?","~?"),$A$10:$A$209,"&lt;&gt;")&gt;1),"同じ案件ID",IF(AND(B140&lt;&gt;"",B140&lt;&gt;"非公開",B140&lt;&gt;"未公開",B140&lt;&gt;"非公表",COUNTIFS($B$10:$B$209,SUBSTITUTE(SUBSTITUTE(SUBSTITUTE(B140,"~","~~"),"*","~*"),"?","~?"),$A$10:$A$209,SUBSTITUTE(SUBSTITUTE(SUBSTITUTE(A140,"~","~~"),"*","~*"),"?","~?"))&gt;1),"企業・案件名が一致","")))</x:f>
      </x:c>
    </x:row>
    <x:row r="141" ht="36" customHeight="1">
      <x:c r="A141" s="18"/>
      <x:c r="B141" s="18"/>
      <x:c r="C141" s="18"/>
      <x:c r="D141" s="18"/>
      <x:c r="E141" s="31"/>
      <x:c r="F141" s="18"/>
      <x:c r="G141" s="34"/>
      <x:c r="H141" s="34"/>
      <x:c r="I141" s="24" t="str">
        <x:f>IF(A141="","",IF(D141="","状況を入力",IF(OR(D141="契約",D141="辞退",D141="見送り"),"終了",IF(AND(D141&lt;&gt;"検討中",D141&lt;&gt;"応募済",D141&lt;&gt;"選考中",D141&lt;&gt;"条件確認中"),"状況を確認",IF(E141="","期限未入力",IF(NOT(ISNUMBER(E141)),"日付を確認",IF(OR(E141&lt;DATE(2000,1,1),E141&gt;DATE(2100,12,31)),"日付を確認",IF(E141&lt;TODAY(),"期限超過",IF(E141=TODAY(),"今日が期限",IF(E141&lt;=TODAY()+3,"3日以内",""))))))))))</x:f>
      </x:c>
      <x:c r="J141" s="24" t="str">
        <x:f>IF(A141="","",IF(AND(G141&lt;&gt;"",COUNTIFS($G$10:$G$209,SUBSTITUTE(SUBSTITUTE(SUBSTITUTE(G141,"~","~~"),"*","~*"),"?","~?"),$A$10:$A$209,"&lt;&gt;")&gt;1),"同じ案件ID",IF(AND(B141&lt;&gt;"",B141&lt;&gt;"非公開",B141&lt;&gt;"未公開",B141&lt;&gt;"非公表",COUNTIFS($B$10:$B$209,SUBSTITUTE(SUBSTITUTE(SUBSTITUTE(B141,"~","~~"),"*","~*"),"?","~?"),$A$10:$A$209,SUBSTITUTE(SUBSTITUTE(SUBSTITUTE(A141,"~","~~"),"*","~*"),"?","~?"))&gt;1),"企業・案件名が一致","")))</x:f>
      </x:c>
    </x:row>
    <x:row r="142" ht="36" customHeight="1">
      <x:c r="A142" s="18"/>
      <x:c r="B142" s="18"/>
      <x:c r="C142" s="18"/>
      <x:c r="D142" s="18"/>
      <x:c r="E142" s="31"/>
      <x:c r="F142" s="18"/>
      <x:c r="G142" s="34"/>
      <x:c r="H142" s="34"/>
      <x:c r="I142" s="24" t="str">
        <x:f>IF(A142="","",IF(D142="","状況を入力",IF(OR(D142="契約",D142="辞退",D142="見送り"),"終了",IF(AND(D142&lt;&gt;"検討中",D142&lt;&gt;"応募済",D142&lt;&gt;"選考中",D142&lt;&gt;"条件確認中"),"状況を確認",IF(E142="","期限未入力",IF(NOT(ISNUMBER(E142)),"日付を確認",IF(OR(E142&lt;DATE(2000,1,1),E142&gt;DATE(2100,12,31)),"日付を確認",IF(E142&lt;TODAY(),"期限超過",IF(E142=TODAY(),"今日が期限",IF(E142&lt;=TODAY()+3,"3日以内",""))))))))))</x:f>
      </x:c>
      <x:c r="J142" s="24" t="str">
        <x:f>IF(A142="","",IF(AND(G142&lt;&gt;"",COUNTIFS($G$10:$G$209,SUBSTITUTE(SUBSTITUTE(SUBSTITUTE(G142,"~","~~"),"*","~*"),"?","~?"),$A$10:$A$209,"&lt;&gt;")&gt;1),"同じ案件ID",IF(AND(B142&lt;&gt;"",B142&lt;&gt;"非公開",B142&lt;&gt;"未公開",B142&lt;&gt;"非公表",COUNTIFS($B$10:$B$209,SUBSTITUTE(SUBSTITUTE(SUBSTITUTE(B142,"~","~~"),"*","~*"),"?","~?"),$A$10:$A$209,SUBSTITUTE(SUBSTITUTE(SUBSTITUTE(A142,"~","~~"),"*","~*"),"?","~?"))&gt;1),"企業・案件名が一致","")))</x:f>
      </x:c>
    </x:row>
    <x:row r="143" ht="36" customHeight="1">
      <x:c r="A143" s="18"/>
      <x:c r="B143" s="18"/>
      <x:c r="C143" s="18"/>
      <x:c r="D143" s="18"/>
      <x:c r="E143" s="31"/>
      <x:c r="F143" s="18"/>
      <x:c r="G143" s="34"/>
      <x:c r="H143" s="34"/>
      <x:c r="I143" s="24" t="str">
        <x:f>IF(A143="","",IF(D143="","状況を入力",IF(OR(D143="契約",D143="辞退",D143="見送り"),"終了",IF(AND(D143&lt;&gt;"検討中",D143&lt;&gt;"応募済",D143&lt;&gt;"選考中",D143&lt;&gt;"条件確認中"),"状況を確認",IF(E143="","期限未入力",IF(NOT(ISNUMBER(E143)),"日付を確認",IF(OR(E143&lt;DATE(2000,1,1),E143&gt;DATE(2100,12,31)),"日付を確認",IF(E143&lt;TODAY(),"期限超過",IF(E143=TODAY(),"今日が期限",IF(E143&lt;=TODAY()+3,"3日以内",""))))))))))</x:f>
      </x:c>
      <x:c r="J143" s="24" t="str">
        <x:f>IF(A143="","",IF(AND(G143&lt;&gt;"",COUNTIFS($G$10:$G$209,SUBSTITUTE(SUBSTITUTE(SUBSTITUTE(G143,"~","~~"),"*","~*"),"?","~?"),$A$10:$A$209,"&lt;&gt;")&gt;1),"同じ案件ID",IF(AND(B143&lt;&gt;"",B143&lt;&gt;"非公開",B143&lt;&gt;"未公開",B143&lt;&gt;"非公表",COUNTIFS($B$10:$B$209,SUBSTITUTE(SUBSTITUTE(SUBSTITUTE(B143,"~","~~"),"*","~*"),"?","~?"),$A$10:$A$209,SUBSTITUTE(SUBSTITUTE(SUBSTITUTE(A143,"~","~~"),"*","~*"),"?","~?"))&gt;1),"企業・案件名が一致","")))</x:f>
      </x:c>
    </x:row>
    <x:row r="144" ht="36" customHeight="1">
      <x:c r="A144" s="18"/>
      <x:c r="B144" s="18"/>
      <x:c r="C144" s="18"/>
      <x:c r="D144" s="18"/>
      <x:c r="E144" s="31"/>
      <x:c r="F144" s="18"/>
      <x:c r="G144" s="34"/>
      <x:c r="H144" s="34"/>
      <x:c r="I144" s="24" t="str">
        <x:f>IF(A144="","",IF(D144="","状況を入力",IF(OR(D144="契約",D144="辞退",D144="見送り"),"終了",IF(AND(D144&lt;&gt;"検討中",D144&lt;&gt;"応募済",D144&lt;&gt;"選考中",D144&lt;&gt;"条件確認中"),"状況を確認",IF(E144="","期限未入力",IF(NOT(ISNUMBER(E144)),"日付を確認",IF(OR(E144&lt;DATE(2000,1,1),E144&gt;DATE(2100,12,31)),"日付を確認",IF(E144&lt;TODAY(),"期限超過",IF(E144=TODAY(),"今日が期限",IF(E144&lt;=TODAY()+3,"3日以内",""))))))))))</x:f>
      </x:c>
      <x:c r="J144" s="24" t="str">
        <x:f>IF(A144="","",IF(AND(G144&lt;&gt;"",COUNTIFS($G$10:$G$209,SUBSTITUTE(SUBSTITUTE(SUBSTITUTE(G144,"~","~~"),"*","~*"),"?","~?"),$A$10:$A$209,"&lt;&gt;")&gt;1),"同じ案件ID",IF(AND(B144&lt;&gt;"",B144&lt;&gt;"非公開",B144&lt;&gt;"未公開",B144&lt;&gt;"非公表",COUNTIFS($B$10:$B$209,SUBSTITUTE(SUBSTITUTE(SUBSTITUTE(B144,"~","~~"),"*","~*"),"?","~?"),$A$10:$A$209,SUBSTITUTE(SUBSTITUTE(SUBSTITUTE(A144,"~","~~"),"*","~*"),"?","~?"))&gt;1),"企業・案件名が一致","")))</x:f>
      </x:c>
    </x:row>
    <x:row r="145" ht="36" customHeight="1">
      <x:c r="A145" s="18"/>
      <x:c r="B145" s="18"/>
      <x:c r="C145" s="18"/>
      <x:c r="D145" s="18"/>
      <x:c r="E145" s="31"/>
      <x:c r="F145" s="18"/>
      <x:c r="G145" s="34"/>
      <x:c r="H145" s="34"/>
      <x:c r="I145" s="24" t="str">
        <x:f>IF(A145="","",IF(D145="","状況を入力",IF(OR(D145="契約",D145="辞退",D145="見送り"),"終了",IF(AND(D145&lt;&gt;"検討中",D145&lt;&gt;"応募済",D145&lt;&gt;"選考中",D145&lt;&gt;"条件確認中"),"状況を確認",IF(E145="","期限未入力",IF(NOT(ISNUMBER(E145)),"日付を確認",IF(OR(E145&lt;DATE(2000,1,1),E145&gt;DATE(2100,12,31)),"日付を確認",IF(E145&lt;TODAY(),"期限超過",IF(E145=TODAY(),"今日が期限",IF(E145&lt;=TODAY()+3,"3日以内",""))))))))))</x:f>
      </x:c>
      <x:c r="J145" s="24" t="str">
        <x:f>IF(A145="","",IF(AND(G145&lt;&gt;"",COUNTIFS($G$10:$G$209,SUBSTITUTE(SUBSTITUTE(SUBSTITUTE(G145,"~","~~"),"*","~*"),"?","~?"),$A$10:$A$209,"&lt;&gt;")&gt;1),"同じ案件ID",IF(AND(B145&lt;&gt;"",B145&lt;&gt;"非公開",B145&lt;&gt;"未公開",B145&lt;&gt;"非公表",COUNTIFS($B$10:$B$209,SUBSTITUTE(SUBSTITUTE(SUBSTITUTE(B145,"~","~~"),"*","~*"),"?","~?"),$A$10:$A$209,SUBSTITUTE(SUBSTITUTE(SUBSTITUTE(A145,"~","~~"),"*","~*"),"?","~?"))&gt;1),"企業・案件名が一致","")))</x:f>
      </x:c>
    </x:row>
    <x:row r="146" ht="36" customHeight="1">
      <x:c r="A146" s="18"/>
      <x:c r="B146" s="18"/>
      <x:c r="C146" s="18"/>
      <x:c r="D146" s="18"/>
      <x:c r="E146" s="31"/>
      <x:c r="F146" s="18"/>
      <x:c r="G146" s="34"/>
      <x:c r="H146" s="34"/>
      <x:c r="I146" s="24" t="str">
        <x:f>IF(A146="","",IF(D146="","状況を入力",IF(OR(D146="契約",D146="辞退",D146="見送り"),"終了",IF(AND(D146&lt;&gt;"検討中",D146&lt;&gt;"応募済",D146&lt;&gt;"選考中",D146&lt;&gt;"条件確認中"),"状況を確認",IF(E146="","期限未入力",IF(NOT(ISNUMBER(E146)),"日付を確認",IF(OR(E146&lt;DATE(2000,1,1),E146&gt;DATE(2100,12,31)),"日付を確認",IF(E146&lt;TODAY(),"期限超過",IF(E146=TODAY(),"今日が期限",IF(E146&lt;=TODAY()+3,"3日以内",""))))))))))</x:f>
      </x:c>
      <x:c r="J146" s="24" t="str">
        <x:f>IF(A146="","",IF(AND(G146&lt;&gt;"",COUNTIFS($G$10:$G$209,SUBSTITUTE(SUBSTITUTE(SUBSTITUTE(G146,"~","~~"),"*","~*"),"?","~?"),$A$10:$A$209,"&lt;&gt;")&gt;1),"同じ案件ID",IF(AND(B146&lt;&gt;"",B146&lt;&gt;"非公開",B146&lt;&gt;"未公開",B146&lt;&gt;"非公表",COUNTIFS($B$10:$B$209,SUBSTITUTE(SUBSTITUTE(SUBSTITUTE(B146,"~","~~"),"*","~*"),"?","~?"),$A$10:$A$209,SUBSTITUTE(SUBSTITUTE(SUBSTITUTE(A146,"~","~~"),"*","~*"),"?","~?"))&gt;1),"企業・案件名が一致","")))</x:f>
      </x:c>
    </x:row>
    <x:row r="147" ht="36" customHeight="1">
      <x:c r="A147" s="18"/>
      <x:c r="B147" s="18"/>
      <x:c r="C147" s="18"/>
      <x:c r="D147" s="18"/>
      <x:c r="E147" s="31"/>
      <x:c r="F147" s="18"/>
      <x:c r="G147" s="34"/>
      <x:c r="H147" s="34"/>
      <x:c r="I147" s="24" t="str">
        <x:f>IF(A147="","",IF(D147="","状況を入力",IF(OR(D147="契約",D147="辞退",D147="見送り"),"終了",IF(AND(D147&lt;&gt;"検討中",D147&lt;&gt;"応募済",D147&lt;&gt;"選考中",D147&lt;&gt;"条件確認中"),"状況を確認",IF(E147="","期限未入力",IF(NOT(ISNUMBER(E147)),"日付を確認",IF(OR(E147&lt;DATE(2000,1,1),E147&gt;DATE(2100,12,31)),"日付を確認",IF(E147&lt;TODAY(),"期限超過",IF(E147=TODAY(),"今日が期限",IF(E147&lt;=TODAY()+3,"3日以内",""))))))))))</x:f>
      </x:c>
      <x:c r="J147" s="24" t="str">
        <x:f>IF(A147="","",IF(AND(G147&lt;&gt;"",COUNTIFS($G$10:$G$209,SUBSTITUTE(SUBSTITUTE(SUBSTITUTE(G147,"~","~~"),"*","~*"),"?","~?"),$A$10:$A$209,"&lt;&gt;")&gt;1),"同じ案件ID",IF(AND(B147&lt;&gt;"",B147&lt;&gt;"非公開",B147&lt;&gt;"未公開",B147&lt;&gt;"非公表",COUNTIFS($B$10:$B$209,SUBSTITUTE(SUBSTITUTE(SUBSTITUTE(B147,"~","~~"),"*","~*"),"?","~?"),$A$10:$A$209,SUBSTITUTE(SUBSTITUTE(SUBSTITUTE(A147,"~","~~"),"*","~*"),"?","~?"))&gt;1),"企業・案件名が一致","")))</x:f>
      </x:c>
    </x:row>
    <x:row r="148" ht="36" customHeight="1">
      <x:c r="A148" s="18"/>
      <x:c r="B148" s="18"/>
      <x:c r="C148" s="18"/>
      <x:c r="D148" s="18"/>
      <x:c r="E148" s="31"/>
      <x:c r="F148" s="18"/>
      <x:c r="G148" s="34"/>
      <x:c r="H148" s="34"/>
      <x:c r="I148" s="24" t="str">
        <x:f>IF(A148="","",IF(D148="","状況を入力",IF(OR(D148="契約",D148="辞退",D148="見送り"),"終了",IF(AND(D148&lt;&gt;"検討中",D148&lt;&gt;"応募済",D148&lt;&gt;"選考中",D148&lt;&gt;"条件確認中"),"状況を確認",IF(E148="","期限未入力",IF(NOT(ISNUMBER(E148)),"日付を確認",IF(OR(E148&lt;DATE(2000,1,1),E148&gt;DATE(2100,12,31)),"日付を確認",IF(E148&lt;TODAY(),"期限超過",IF(E148=TODAY(),"今日が期限",IF(E148&lt;=TODAY()+3,"3日以内",""))))))))))</x:f>
      </x:c>
      <x:c r="J148" s="24" t="str">
        <x:f>IF(A148="","",IF(AND(G148&lt;&gt;"",COUNTIFS($G$10:$G$209,SUBSTITUTE(SUBSTITUTE(SUBSTITUTE(G148,"~","~~"),"*","~*"),"?","~?"),$A$10:$A$209,"&lt;&gt;")&gt;1),"同じ案件ID",IF(AND(B148&lt;&gt;"",B148&lt;&gt;"非公開",B148&lt;&gt;"未公開",B148&lt;&gt;"非公表",COUNTIFS($B$10:$B$209,SUBSTITUTE(SUBSTITUTE(SUBSTITUTE(B148,"~","~~"),"*","~*"),"?","~?"),$A$10:$A$209,SUBSTITUTE(SUBSTITUTE(SUBSTITUTE(A148,"~","~~"),"*","~*"),"?","~?"))&gt;1),"企業・案件名が一致","")))</x:f>
      </x:c>
    </x:row>
    <x:row r="149" ht="36" customHeight="1">
      <x:c r="A149" s="18"/>
      <x:c r="B149" s="18"/>
      <x:c r="C149" s="18"/>
      <x:c r="D149" s="18"/>
      <x:c r="E149" s="31"/>
      <x:c r="F149" s="18"/>
      <x:c r="G149" s="34"/>
      <x:c r="H149" s="34"/>
      <x:c r="I149" s="24" t="str">
        <x:f>IF(A149="","",IF(D149="","状況を入力",IF(OR(D149="契約",D149="辞退",D149="見送り"),"終了",IF(AND(D149&lt;&gt;"検討中",D149&lt;&gt;"応募済",D149&lt;&gt;"選考中",D149&lt;&gt;"条件確認中"),"状況を確認",IF(E149="","期限未入力",IF(NOT(ISNUMBER(E149)),"日付を確認",IF(OR(E149&lt;DATE(2000,1,1),E149&gt;DATE(2100,12,31)),"日付を確認",IF(E149&lt;TODAY(),"期限超過",IF(E149=TODAY(),"今日が期限",IF(E149&lt;=TODAY()+3,"3日以内",""))))))))))</x:f>
      </x:c>
      <x:c r="J149" s="24" t="str">
        <x:f>IF(A149="","",IF(AND(G149&lt;&gt;"",COUNTIFS($G$10:$G$209,SUBSTITUTE(SUBSTITUTE(SUBSTITUTE(G149,"~","~~"),"*","~*"),"?","~?"),$A$10:$A$209,"&lt;&gt;")&gt;1),"同じ案件ID",IF(AND(B149&lt;&gt;"",B149&lt;&gt;"非公開",B149&lt;&gt;"未公開",B149&lt;&gt;"非公表",COUNTIFS($B$10:$B$209,SUBSTITUTE(SUBSTITUTE(SUBSTITUTE(B149,"~","~~"),"*","~*"),"?","~?"),$A$10:$A$209,SUBSTITUTE(SUBSTITUTE(SUBSTITUTE(A149,"~","~~"),"*","~*"),"?","~?"))&gt;1),"企業・案件名が一致","")))</x:f>
      </x:c>
    </x:row>
    <x:row r="150" ht="36" customHeight="1">
      <x:c r="A150" s="18"/>
      <x:c r="B150" s="18"/>
      <x:c r="C150" s="18"/>
      <x:c r="D150" s="18"/>
      <x:c r="E150" s="31"/>
      <x:c r="F150" s="18"/>
      <x:c r="G150" s="34"/>
      <x:c r="H150" s="34"/>
      <x:c r="I150" s="24" t="str">
        <x:f>IF(A150="","",IF(D150="","状況を入力",IF(OR(D150="契約",D150="辞退",D150="見送り"),"終了",IF(AND(D150&lt;&gt;"検討中",D150&lt;&gt;"応募済",D150&lt;&gt;"選考中",D150&lt;&gt;"条件確認中"),"状況を確認",IF(E150="","期限未入力",IF(NOT(ISNUMBER(E150)),"日付を確認",IF(OR(E150&lt;DATE(2000,1,1),E150&gt;DATE(2100,12,31)),"日付を確認",IF(E150&lt;TODAY(),"期限超過",IF(E150=TODAY(),"今日が期限",IF(E150&lt;=TODAY()+3,"3日以内",""))))))))))</x:f>
      </x:c>
      <x:c r="J150" s="24" t="str">
        <x:f>IF(A150="","",IF(AND(G150&lt;&gt;"",COUNTIFS($G$10:$G$209,SUBSTITUTE(SUBSTITUTE(SUBSTITUTE(G150,"~","~~"),"*","~*"),"?","~?"),$A$10:$A$209,"&lt;&gt;")&gt;1),"同じ案件ID",IF(AND(B150&lt;&gt;"",B150&lt;&gt;"非公開",B150&lt;&gt;"未公開",B150&lt;&gt;"非公表",COUNTIFS($B$10:$B$209,SUBSTITUTE(SUBSTITUTE(SUBSTITUTE(B150,"~","~~"),"*","~*"),"?","~?"),$A$10:$A$209,SUBSTITUTE(SUBSTITUTE(SUBSTITUTE(A150,"~","~~"),"*","~*"),"?","~?"))&gt;1),"企業・案件名が一致","")))</x:f>
      </x:c>
    </x:row>
    <x:row r="151" ht="36" customHeight="1">
      <x:c r="A151" s="18"/>
      <x:c r="B151" s="18"/>
      <x:c r="C151" s="18"/>
      <x:c r="D151" s="18"/>
      <x:c r="E151" s="31"/>
      <x:c r="F151" s="18"/>
      <x:c r="G151" s="34"/>
      <x:c r="H151" s="34"/>
      <x:c r="I151" s="24" t="str">
        <x:f>IF(A151="","",IF(D151="","状況を入力",IF(OR(D151="契約",D151="辞退",D151="見送り"),"終了",IF(AND(D151&lt;&gt;"検討中",D151&lt;&gt;"応募済",D151&lt;&gt;"選考中",D151&lt;&gt;"条件確認中"),"状況を確認",IF(E151="","期限未入力",IF(NOT(ISNUMBER(E151)),"日付を確認",IF(OR(E151&lt;DATE(2000,1,1),E151&gt;DATE(2100,12,31)),"日付を確認",IF(E151&lt;TODAY(),"期限超過",IF(E151=TODAY(),"今日が期限",IF(E151&lt;=TODAY()+3,"3日以内",""))))))))))</x:f>
      </x:c>
      <x:c r="J151" s="24" t="str">
        <x:f>IF(A151="","",IF(AND(G151&lt;&gt;"",COUNTIFS($G$10:$G$209,SUBSTITUTE(SUBSTITUTE(SUBSTITUTE(G151,"~","~~"),"*","~*"),"?","~?"),$A$10:$A$209,"&lt;&gt;")&gt;1),"同じ案件ID",IF(AND(B151&lt;&gt;"",B151&lt;&gt;"非公開",B151&lt;&gt;"未公開",B151&lt;&gt;"非公表",COUNTIFS($B$10:$B$209,SUBSTITUTE(SUBSTITUTE(SUBSTITUTE(B151,"~","~~"),"*","~*"),"?","~?"),$A$10:$A$209,SUBSTITUTE(SUBSTITUTE(SUBSTITUTE(A151,"~","~~"),"*","~*"),"?","~?"))&gt;1),"企業・案件名が一致","")))</x:f>
      </x:c>
    </x:row>
    <x:row r="152" ht="36" customHeight="1">
      <x:c r="A152" s="18"/>
      <x:c r="B152" s="18"/>
      <x:c r="C152" s="18"/>
      <x:c r="D152" s="18"/>
      <x:c r="E152" s="31"/>
      <x:c r="F152" s="18"/>
      <x:c r="G152" s="34"/>
      <x:c r="H152" s="34"/>
      <x:c r="I152" s="24" t="str">
        <x:f>IF(A152="","",IF(D152="","状況を入力",IF(OR(D152="契約",D152="辞退",D152="見送り"),"終了",IF(AND(D152&lt;&gt;"検討中",D152&lt;&gt;"応募済",D152&lt;&gt;"選考中",D152&lt;&gt;"条件確認中"),"状況を確認",IF(E152="","期限未入力",IF(NOT(ISNUMBER(E152)),"日付を確認",IF(OR(E152&lt;DATE(2000,1,1),E152&gt;DATE(2100,12,31)),"日付を確認",IF(E152&lt;TODAY(),"期限超過",IF(E152=TODAY(),"今日が期限",IF(E152&lt;=TODAY()+3,"3日以内",""))))))))))</x:f>
      </x:c>
      <x:c r="J152" s="24" t="str">
        <x:f>IF(A152="","",IF(AND(G152&lt;&gt;"",COUNTIFS($G$10:$G$209,SUBSTITUTE(SUBSTITUTE(SUBSTITUTE(G152,"~","~~"),"*","~*"),"?","~?"),$A$10:$A$209,"&lt;&gt;")&gt;1),"同じ案件ID",IF(AND(B152&lt;&gt;"",B152&lt;&gt;"非公開",B152&lt;&gt;"未公開",B152&lt;&gt;"非公表",COUNTIFS($B$10:$B$209,SUBSTITUTE(SUBSTITUTE(SUBSTITUTE(B152,"~","~~"),"*","~*"),"?","~?"),$A$10:$A$209,SUBSTITUTE(SUBSTITUTE(SUBSTITUTE(A152,"~","~~"),"*","~*"),"?","~?"))&gt;1),"企業・案件名が一致","")))</x:f>
      </x:c>
    </x:row>
    <x:row r="153" ht="36" customHeight="1">
      <x:c r="A153" s="18"/>
      <x:c r="B153" s="18"/>
      <x:c r="C153" s="18"/>
      <x:c r="D153" s="18"/>
      <x:c r="E153" s="31"/>
      <x:c r="F153" s="18"/>
      <x:c r="G153" s="34"/>
      <x:c r="H153" s="34"/>
      <x:c r="I153" s="24" t="str">
        <x:f>IF(A153="","",IF(D153="","状況を入力",IF(OR(D153="契約",D153="辞退",D153="見送り"),"終了",IF(AND(D153&lt;&gt;"検討中",D153&lt;&gt;"応募済",D153&lt;&gt;"選考中",D153&lt;&gt;"条件確認中"),"状況を確認",IF(E153="","期限未入力",IF(NOT(ISNUMBER(E153)),"日付を確認",IF(OR(E153&lt;DATE(2000,1,1),E153&gt;DATE(2100,12,31)),"日付を確認",IF(E153&lt;TODAY(),"期限超過",IF(E153=TODAY(),"今日が期限",IF(E153&lt;=TODAY()+3,"3日以内",""))))))))))</x:f>
      </x:c>
      <x:c r="J153" s="24" t="str">
        <x:f>IF(A153="","",IF(AND(G153&lt;&gt;"",COUNTIFS($G$10:$G$209,SUBSTITUTE(SUBSTITUTE(SUBSTITUTE(G153,"~","~~"),"*","~*"),"?","~?"),$A$10:$A$209,"&lt;&gt;")&gt;1),"同じ案件ID",IF(AND(B153&lt;&gt;"",B153&lt;&gt;"非公開",B153&lt;&gt;"未公開",B153&lt;&gt;"非公表",COUNTIFS($B$10:$B$209,SUBSTITUTE(SUBSTITUTE(SUBSTITUTE(B153,"~","~~"),"*","~*"),"?","~?"),$A$10:$A$209,SUBSTITUTE(SUBSTITUTE(SUBSTITUTE(A153,"~","~~"),"*","~*"),"?","~?"))&gt;1),"企業・案件名が一致","")))</x:f>
      </x:c>
    </x:row>
    <x:row r="154" ht="36" customHeight="1">
      <x:c r="A154" s="18"/>
      <x:c r="B154" s="18"/>
      <x:c r="C154" s="18"/>
      <x:c r="D154" s="18"/>
      <x:c r="E154" s="31"/>
      <x:c r="F154" s="18"/>
      <x:c r="G154" s="34"/>
      <x:c r="H154" s="34"/>
      <x:c r="I154" s="24" t="str">
        <x:f>IF(A154="","",IF(D154="","状況を入力",IF(OR(D154="契約",D154="辞退",D154="見送り"),"終了",IF(AND(D154&lt;&gt;"検討中",D154&lt;&gt;"応募済",D154&lt;&gt;"選考中",D154&lt;&gt;"条件確認中"),"状況を確認",IF(E154="","期限未入力",IF(NOT(ISNUMBER(E154)),"日付を確認",IF(OR(E154&lt;DATE(2000,1,1),E154&gt;DATE(2100,12,31)),"日付を確認",IF(E154&lt;TODAY(),"期限超過",IF(E154=TODAY(),"今日が期限",IF(E154&lt;=TODAY()+3,"3日以内",""))))))))))</x:f>
      </x:c>
      <x:c r="J154" s="24" t="str">
        <x:f>IF(A154="","",IF(AND(G154&lt;&gt;"",COUNTIFS($G$10:$G$209,SUBSTITUTE(SUBSTITUTE(SUBSTITUTE(G154,"~","~~"),"*","~*"),"?","~?"),$A$10:$A$209,"&lt;&gt;")&gt;1),"同じ案件ID",IF(AND(B154&lt;&gt;"",B154&lt;&gt;"非公開",B154&lt;&gt;"未公開",B154&lt;&gt;"非公表",COUNTIFS($B$10:$B$209,SUBSTITUTE(SUBSTITUTE(SUBSTITUTE(B154,"~","~~"),"*","~*"),"?","~?"),$A$10:$A$209,SUBSTITUTE(SUBSTITUTE(SUBSTITUTE(A154,"~","~~"),"*","~*"),"?","~?"))&gt;1),"企業・案件名が一致","")))</x:f>
      </x:c>
    </x:row>
    <x:row r="155" ht="36" customHeight="1">
      <x:c r="A155" s="18"/>
      <x:c r="B155" s="18"/>
      <x:c r="C155" s="18"/>
      <x:c r="D155" s="18"/>
      <x:c r="E155" s="31"/>
      <x:c r="F155" s="18"/>
      <x:c r="G155" s="34"/>
      <x:c r="H155" s="34"/>
      <x:c r="I155" s="24" t="str">
        <x:f>IF(A155="","",IF(D155="","状況を入力",IF(OR(D155="契約",D155="辞退",D155="見送り"),"終了",IF(AND(D155&lt;&gt;"検討中",D155&lt;&gt;"応募済",D155&lt;&gt;"選考中",D155&lt;&gt;"条件確認中"),"状況を確認",IF(E155="","期限未入力",IF(NOT(ISNUMBER(E155)),"日付を確認",IF(OR(E155&lt;DATE(2000,1,1),E155&gt;DATE(2100,12,31)),"日付を確認",IF(E155&lt;TODAY(),"期限超過",IF(E155=TODAY(),"今日が期限",IF(E155&lt;=TODAY()+3,"3日以内",""))))))))))</x:f>
      </x:c>
      <x:c r="J155" s="24" t="str">
        <x:f>IF(A155="","",IF(AND(G155&lt;&gt;"",COUNTIFS($G$10:$G$209,SUBSTITUTE(SUBSTITUTE(SUBSTITUTE(G155,"~","~~"),"*","~*"),"?","~?"),$A$10:$A$209,"&lt;&gt;")&gt;1),"同じ案件ID",IF(AND(B155&lt;&gt;"",B155&lt;&gt;"非公開",B155&lt;&gt;"未公開",B155&lt;&gt;"非公表",COUNTIFS($B$10:$B$209,SUBSTITUTE(SUBSTITUTE(SUBSTITUTE(B155,"~","~~"),"*","~*"),"?","~?"),$A$10:$A$209,SUBSTITUTE(SUBSTITUTE(SUBSTITUTE(A155,"~","~~"),"*","~*"),"?","~?"))&gt;1),"企業・案件名が一致","")))</x:f>
      </x:c>
    </x:row>
    <x:row r="156" ht="36" customHeight="1">
      <x:c r="A156" s="18"/>
      <x:c r="B156" s="18"/>
      <x:c r="C156" s="18"/>
      <x:c r="D156" s="18"/>
      <x:c r="E156" s="31"/>
      <x:c r="F156" s="18"/>
      <x:c r="G156" s="34"/>
      <x:c r="H156" s="34"/>
      <x:c r="I156" s="24" t="str">
        <x:f>IF(A156="","",IF(D156="","状況を入力",IF(OR(D156="契約",D156="辞退",D156="見送り"),"終了",IF(AND(D156&lt;&gt;"検討中",D156&lt;&gt;"応募済",D156&lt;&gt;"選考中",D156&lt;&gt;"条件確認中"),"状況を確認",IF(E156="","期限未入力",IF(NOT(ISNUMBER(E156)),"日付を確認",IF(OR(E156&lt;DATE(2000,1,1),E156&gt;DATE(2100,12,31)),"日付を確認",IF(E156&lt;TODAY(),"期限超過",IF(E156=TODAY(),"今日が期限",IF(E156&lt;=TODAY()+3,"3日以内",""))))))))))</x:f>
      </x:c>
      <x:c r="J156" s="24" t="str">
        <x:f>IF(A156="","",IF(AND(G156&lt;&gt;"",COUNTIFS($G$10:$G$209,SUBSTITUTE(SUBSTITUTE(SUBSTITUTE(G156,"~","~~"),"*","~*"),"?","~?"),$A$10:$A$209,"&lt;&gt;")&gt;1),"同じ案件ID",IF(AND(B156&lt;&gt;"",B156&lt;&gt;"非公開",B156&lt;&gt;"未公開",B156&lt;&gt;"非公表",COUNTIFS($B$10:$B$209,SUBSTITUTE(SUBSTITUTE(SUBSTITUTE(B156,"~","~~"),"*","~*"),"?","~?"),$A$10:$A$209,SUBSTITUTE(SUBSTITUTE(SUBSTITUTE(A156,"~","~~"),"*","~*"),"?","~?"))&gt;1),"企業・案件名が一致","")))</x:f>
      </x:c>
    </x:row>
    <x:row r="157" ht="36" customHeight="1">
      <x:c r="A157" s="18"/>
      <x:c r="B157" s="18"/>
      <x:c r="C157" s="18"/>
      <x:c r="D157" s="18"/>
      <x:c r="E157" s="31"/>
      <x:c r="F157" s="18"/>
      <x:c r="G157" s="34"/>
      <x:c r="H157" s="34"/>
      <x:c r="I157" s="24" t="str">
        <x:f>IF(A157="","",IF(D157="","状況を入力",IF(OR(D157="契約",D157="辞退",D157="見送り"),"終了",IF(AND(D157&lt;&gt;"検討中",D157&lt;&gt;"応募済",D157&lt;&gt;"選考中",D157&lt;&gt;"条件確認中"),"状況を確認",IF(E157="","期限未入力",IF(NOT(ISNUMBER(E157)),"日付を確認",IF(OR(E157&lt;DATE(2000,1,1),E157&gt;DATE(2100,12,31)),"日付を確認",IF(E157&lt;TODAY(),"期限超過",IF(E157=TODAY(),"今日が期限",IF(E157&lt;=TODAY()+3,"3日以内",""))))))))))</x:f>
      </x:c>
      <x:c r="J157" s="24" t="str">
        <x:f>IF(A157="","",IF(AND(G157&lt;&gt;"",COUNTIFS($G$10:$G$209,SUBSTITUTE(SUBSTITUTE(SUBSTITUTE(G157,"~","~~"),"*","~*"),"?","~?"),$A$10:$A$209,"&lt;&gt;")&gt;1),"同じ案件ID",IF(AND(B157&lt;&gt;"",B157&lt;&gt;"非公開",B157&lt;&gt;"未公開",B157&lt;&gt;"非公表",COUNTIFS($B$10:$B$209,SUBSTITUTE(SUBSTITUTE(SUBSTITUTE(B157,"~","~~"),"*","~*"),"?","~?"),$A$10:$A$209,SUBSTITUTE(SUBSTITUTE(SUBSTITUTE(A157,"~","~~"),"*","~*"),"?","~?"))&gt;1),"企業・案件名が一致","")))</x:f>
      </x:c>
    </x:row>
    <x:row r="158" ht="36" customHeight="1">
      <x:c r="A158" s="18"/>
      <x:c r="B158" s="18"/>
      <x:c r="C158" s="18"/>
      <x:c r="D158" s="18"/>
      <x:c r="E158" s="31"/>
      <x:c r="F158" s="18"/>
      <x:c r="G158" s="34"/>
      <x:c r="H158" s="34"/>
      <x:c r="I158" s="24" t="str">
        <x:f>IF(A158="","",IF(D158="","状況を入力",IF(OR(D158="契約",D158="辞退",D158="見送り"),"終了",IF(AND(D158&lt;&gt;"検討中",D158&lt;&gt;"応募済",D158&lt;&gt;"選考中",D158&lt;&gt;"条件確認中"),"状況を確認",IF(E158="","期限未入力",IF(NOT(ISNUMBER(E158)),"日付を確認",IF(OR(E158&lt;DATE(2000,1,1),E158&gt;DATE(2100,12,31)),"日付を確認",IF(E158&lt;TODAY(),"期限超過",IF(E158=TODAY(),"今日が期限",IF(E158&lt;=TODAY()+3,"3日以内",""))))))))))</x:f>
      </x:c>
      <x:c r="J158" s="24" t="str">
        <x:f>IF(A158="","",IF(AND(G158&lt;&gt;"",COUNTIFS($G$10:$G$209,SUBSTITUTE(SUBSTITUTE(SUBSTITUTE(G158,"~","~~"),"*","~*"),"?","~?"),$A$10:$A$209,"&lt;&gt;")&gt;1),"同じ案件ID",IF(AND(B158&lt;&gt;"",B158&lt;&gt;"非公開",B158&lt;&gt;"未公開",B158&lt;&gt;"非公表",COUNTIFS($B$10:$B$209,SUBSTITUTE(SUBSTITUTE(SUBSTITUTE(B158,"~","~~"),"*","~*"),"?","~?"),$A$10:$A$209,SUBSTITUTE(SUBSTITUTE(SUBSTITUTE(A158,"~","~~"),"*","~*"),"?","~?"))&gt;1),"企業・案件名が一致","")))</x:f>
      </x:c>
    </x:row>
    <x:row r="159" ht="36" customHeight="1">
      <x:c r="A159" s="18"/>
      <x:c r="B159" s="18"/>
      <x:c r="C159" s="18"/>
      <x:c r="D159" s="18"/>
      <x:c r="E159" s="31"/>
      <x:c r="F159" s="18"/>
      <x:c r="G159" s="34"/>
      <x:c r="H159" s="34"/>
      <x:c r="I159" s="24" t="str">
        <x:f>IF(A159="","",IF(D159="","状況を入力",IF(OR(D159="契約",D159="辞退",D159="見送り"),"終了",IF(AND(D159&lt;&gt;"検討中",D159&lt;&gt;"応募済",D159&lt;&gt;"選考中",D159&lt;&gt;"条件確認中"),"状況を確認",IF(E159="","期限未入力",IF(NOT(ISNUMBER(E159)),"日付を確認",IF(OR(E159&lt;DATE(2000,1,1),E159&gt;DATE(2100,12,31)),"日付を確認",IF(E159&lt;TODAY(),"期限超過",IF(E159=TODAY(),"今日が期限",IF(E159&lt;=TODAY()+3,"3日以内",""))))))))))</x:f>
      </x:c>
      <x:c r="J159" s="24" t="str">
        <x:f>IF(A159="","",IF(AND(G159&lt;&gt;"",COUNTIFS($G$10:$G$209,SUBSTITUTE(SUBSTITUTE(SUBSTITUTE(G159,"~","~~"),"*","~*"),"?","~?"),$A$10:$A$209,"&lt;&gt;")&gt;1),"同じ案件ID",IF(AND(B159&lt;&gt;"",B159&lt;&gt;"非公開",B159&lt;&gt;"未公開",B159&lt;&gt;"非公表",COUNTIFS($B$10:$B$209,SUBSTITUTE(SUBSTITUTE(SUBSTITUTE(B159,"~","~~"),"*","~*"),"?","~?"),$A$10:$A$209,SUBSTITUTE(SUBSTITUTE(SUBSTITUTE(A159,"~","~~"),"*","~*"),"?","~?"))&gt;1),"企業・案件名が一致","")))</x:f>
      </x:c>
    </x:row>
    <x:row r="160" ht="36" customHeight="1">
      <x:c r="A160" s="18"/>
      <x:c r="B160" s="18"/>
      <x:c r="C160" s="18"/>
      <x:c r="D160" s="18"/>
      <x:c r="E160" s="31"/>
      <x:c r="F160" s="18"/>
      <x:c r="G160" s="34"/>
      <x:c r="H160" s="34"/>
      <x:c r="I160" s="24" t="str">
        <x:f>IF(A160="","",IF(D160="","状況を入力",IF(OR(D160="契約",D160="辞退",D160="見送り"),"終了",IF(AND(D160&lt;&gt;"検討中",D160&lt;&gt;"応募済",D160&lt;&gt;"選考中",D160&lt;&gt;"条件確認中"),"状況を確認",IF(E160="","期限未入力",IF(NOT(ISNUMBER(E160)),"日付を確認",IF(OR(E160&lt;DATE(2000,1,1),E160&gt;DATE(2100,12,31)),"日付を確認",IF(E160&lt;TODAY(),"期限超過",IF(E160=TODAY(),"今日が期限",IF(E160&lt;=TODAY()+3,"3日以内",""))))))))))</x:f>
      </x:c>
      <x:c r="J160" s="24" t="str">
        <x:f>IF(A160="","",IF(AND(G160&lt;&gt;"",COUNTIFS($G$10:$G$209,SUBSTITUTE(SUBSTITUTE(SUBSTITUTE(G160,"~","~~"),"*","~*"),"?","~?"),$A$10:$A$209,"&lt;&gt;")&gt;1),"同じ案件ID",IF(AND(B160&lt;&gt;"",B160&lt;&gt;"非公開",B160&lt;&gt;"未公開",B160&lt;&gt;"非公表",COUNTIFS($B$10:$B$209,SUBSTITUTE(SUBSTITUTE(SUBSTITUTE(B160,"~","~~"),"*","~*"),"?","~?"),$A$10:$A$209,SUBSTITUTE(SUBSTITUTE(SUBSTITUTE(A160,"~","~~"),"*","~*"),"?","~?"))&gt;1),"企業・案件名が一致","")))</x:f>
      </x:c>
    </x:row>
    <x:row r="161" ht="36" customHeight="1">
      <x:c r="A161" s="18"/>
      <x:c r="B161" s="18"/>
      <x:c r="C161" s="18"/>
      <x:c r="D161" s="18"/>
      <x:c r="E161" s="31"/>
      <x:c r="F161" s="18"/>
      <x:c r="G161" s="34"/>
      <x:c r="H161" s="34"/>
      <x:c r="I161" s="24" t="str">
        <x:f>IF(A161="","",IF(D161="","状況を入力",IF(OR(D161="契約",D161="辞退",D161="見送り"),"終了",IF(AND(D161&lt;&gt;"検討中",D161&lt;&gt;"応募済",D161&lt;&gt;"選考中",D161&lt;&gt;"条件確認中"),"状況を確認",IF(E161="","期限未入力",IF(NOT(ISNUMBER(E161)),"日付を確認",IF(OR(E161&lt;DATE(2000,1,1),E161&gt;DATE(2100,12,31)),"日付を確認",IF(E161&lt;TODAY(),"期限超過",IF(E161=TODAY(),"今日が期限",IF(E161&lt;=TODAY()+3,"3日以内",""))))))))))</x:f>
      </x:c>
      <x:c r="J161" s="24" t="str">
        <x:f>IF(A161="","",IF(AND(G161&lt;&gt;"",COUNTIFS($G$10:$G$209,SUBSTITUTE(SUBSTITUTE(SUBSTITUTE(G161,"~","~~"),"*","~*"),"?","~?"),$A$10:$A$209,"&lt;&gt;")&gt;1),"同じ案件ID",IF(AND(B161&lt;&gt;"",B161&lt;&gt;"非公開",B161&lt;&gt;"未公開",B161&lt;&gt;"非公表",COUNTIFS($B$10:$B$209,SUBSTITUTE(SUBSTITUTE(SUBSTITUTE(B161,"~","~~"),"*","~*"),"?","~?"),$A$10:$A$209,SUBSTITUTE(SUBSTITUTE(SUBSTITUTE(A161,"~","~~"),"*","~*"),"?","~?"))&gt;1),"企業・案件名が一致","")))</x:f>
      </x:c>
    </x:row>
    <x:row r="162" ht="36" customHeight="1">
      <x:c r="A162" s="18"/>
      <x:c r="B162" s="18"/>
      <x:c r="C162" s="18"/>
      <x:c r="D162" s="18"/>
      <x:c r="E162" s="31"/>
      <x:c r="F162" s="18"/>
      <x:c r="G162" s="34"/>
      <x:c r="H162" s="34"/>
      <x:c r="I162" s="24" t="str">
        <x:f>IF(A162="","",IF(D162="","状況を入力",IF(OR(D162="契約",D162="辞退",D162="見送り"),"終了",IF(AND(D162&lt;&gt;"検討中",D162&lt;&gt;"応募済",D162&lt;&gt;"選考中",D162&lt;&gt;"条件確認中"),"状況を確認",IF(E162="","期限未入力",IF(NOT(ISNUMBER(E162)),"日付を確認",IF(OR(E162&lt;DATE(2000,1,1),E162&gt;DATE(2100,12,31)),"日付を確認",IF(E162&lt;TODAY(),"期限超過",IF(E162=TODAY(),"今日が期限",IF(E162&lt;=TODAY()+3,"3日以内",""))))))))))</x:f>
      </x:c>
      <x:c r="J162" s="24" t="str">
        <x:f>IF(A162="","",IF(AND(G162&lt;&gt;"",COUNTIFS($G$10:$G$209,SUBSTITUTE(SUBSTITUTE(SUBSTITUTE(G162,"~","~~"),"*","~*"),"?","~?"),$A$10:$A$209,"&lt;&gt;")&gt;1),"同じ案件ID",IF(AND(B162&lt;&gt;"",B162&lt;&gt;"非公開",B162&lt;&gt;"未公開",B162&lt;&gt;"非公表",COUNTIFS($B$10:$B$209,SUBSTITUTE(SUBSTITUTE(SUBSTITUTE(B162,"~","~~"),"*","~*"),"?","~?"),$A$10:$A$209,SUBSTITUTE(SUBSTITUTE(SUBSTITUTE(A162,"~","~~"),"*","~*"),"?","~?"))&gt;1),"企業・案件名が一致","")))</x:f>
      </x:c>
    </x:row>
    <x:row r="163" ht="36" customHeight="1">
      <x:c r="A163" s="18"/>
      <x:c r="B163" s="18"/>
      <x:c r="C163" s="18"/>
      <x:c r="D163" s="18"/>
      <x:c r="E163" s="31"/>
      <x:c r="F163" s="18"/>
      <x:c r="G163" s="34"/>
      <x:c r="H163" s="34"/>
      <x:c r="I163" s="24" t="str">
        <x:f>IF(A163="","",IF(D163="","状況を入力",IF(OR(D163="契約",D163="辞退",D163="見送り"),"終了",IF(AND(D163&lt;&gt;"検討中",D163&lt;&gt;"応募済",D163&lt;&gt;"選考中",D163&lt;&gt;"条件確認中"),"状況を確認",IF(E163="","期限未入力",IF(NOT(ISNUMBER(E163)),"日付を確認",IF(OR(E163&lt;DATE(2000,1,1),E163&gt;DATE(2100,12,31)),"日付を確認",IF(E163&lt;TODAY(),"期限超過",IF(E163=TODAY(),"今日が期限",IF(E163&lt;=TODAY()+3,"3日以内",""))))))))))</x:f>
      </x:c>
      <x:c r="J163" s="24" t="str">
        <x:f>IF(A163="","",IF(AND(G163&lt;&gt;"",COUNTIFS($G$10:$G$209,SUBSTITUTE(SUBSTITUTE(SUBSTITUTE(G163,"~","~~"),"*","~*"),"?","~?"),$A$10:$A$209,"&lt;&gt;")&gt;1),"同じ案件ID",IF(AND(B163&lt;&gt;"",B163&lt;&gt;"非公開",B163&lt;&gt;"未公開",B163&lt;&gt;"非公表",COUNTIFS($B$10:$B$209,SUBSTITUTE(SUBSTITUTE(SUBSTITUTE(B163,"~","~~"),"*","~*"),"?","~?"),$A$10:$A$209,SUBSTITUTE(SUBSTITUTE(SUBSTITUTE(A163,"~","~~"),"*","~*"),"?","~?"))&gt;1),"企業・案件名が一致","")))</x:f>
      </x:c>
    </x:row>
    <x:row r="164" ht="36" customHeight="1">
      <x:c r="A164" s="18"/>
      <x:c r="B164" s="18"/>
      <x:c r="C164" s="18"/>
      <x:c r="D164" s="18"/>
      <x:c r="E164" s="31"/>
      <x:c r="F164" s="18"/>
      <x:c r="G164" s="34"/>
      <x:c r="H164" s="34"/>
      <x:c r="I164" s="24" t="str">
        <x:f>IF(A164="","",IF(D164="","状況を入力",IF(OR(D164="契約",D164="辞退",D164="見送り"),"終了",IF(AND(D164&lt;&gt;"検討中",D164&lt;&gt;"応募済",D164&lt;&gt;"選考中",D164&lt;&gt;"条件確認中"),"状況を確認",IF(E164="","期限未入力",IF(NOT(ISNUMBER(E164)),"日付を確認",IF(OR(E164&lt;DATE(2000,1,1),E164&gt;DATE(2100,12,31)),"日付を確認",IF(E164&lt;TODAY(),"期限超過",IF(E164=TODAY(),"今日が期限",IF(E164&lt;=TODAY()+3,"3日以内",""))))))))))</x:f>
      </x:c>
      <x:c r="J164" s="24" t="str">
        <x:f>IF(A164="","",IF(AND(G164&lt;&gt;"",COUNTIFS($G$10:$G$209,SUBSTITUTE(SUBSTITUTE(SUBSTITUTE(G164,"~","~~"),"*","~*"),"?","~?"),$A$10:$A$209,"&lt;&gt;")&gt;1),"同じ案件ID",IF(AND(B164&lt;&gt;"",B164&lt;&gt;"非公開",B164&lt;&gt;"未公開",B164&lt;&gt;"非公表",COUNTIFS($B$10:$B$209,SUBSTITUTE(SUBSTITUTE(SUBSTITUTE(B164,"~","~~"),"*","~*"),"?","~?"),$A$10:$A$209,SUBSTITUTE(SUBSTITUTE(SUBSTITUTE(A164,"~","~~"),"*","~*"),"?","~?"))&gt;1),"企業・案件名が一致","")))</x:f>
      </x:c>
    </x:row>
    <x:row r="165" ht="36" customHeight="1">
      <x:c r="A165" s="18"/>
      <x:c r="B165" s="18"/>
      <x:c r="C165" s="18"/>
      <x:c r="D165" s="18"/>
      <x:c r="E165" s="31"/>
      <x:c r="F165" s="18"/>
      <x:c r="G165" s="34"/>
      <x:c r="H165" s="34"/>
      <x:c r="I165" s="24" t="str">
        <x:f>IF(A165="","",IF(D165="","状況を入力",IF(OR(D165="契約",D165="辞退",D165="見送り"),"終了",IF(AND(D165&lt;&gt;"検討中",D165&lt;&gt;"応募済",D165&lt;&gt;"選考中",D165&lt;&gt;"条件確認中"),"状況を確認",IF(E165="","期限未入力",IF(NOT(ISNUMBER(E165)),"日付を確認",IF(OR(E165&lt;DATE(2000,1,1),E165&gt;DATE(2100,12,31)),"日付を確認",IF(E165&lt;TODAY(),"期限超過",IF(E165=TODAY(),"今日が期限",IF(E165&lt;=TODAY()+3,"3日以内",""))))))))))</x:f>
      </x:c>
      <x:c r="J165" s="24" t="str">
        <x:f>IF(A165="","",IF(AND(G165&lt;&gt;"",COUNTIFS($G$10:$G$209,SUBSTITUTE(SUBSTITUTE(SUBSTITUTE(G165,"~","~~"),"*","~*"),"?","~?"),$A$10:$A$209,"&lt;&gt;")&gt;1),"同じ案件ID",IF(AND(B165&lt;&gt;"",B165&lt;&gt;"非公開",B165&lt;&gt;"未公開",B165&lt;&gt;"非公表",COUNTIFS($B$10:$B$209,SUBSTITUTE(SUBSTITUTE(SUBSTITUTE(B165,"~","~~"),"*","~*"),"?","~?"),$A$10:$A$209,SUBSTITUTE(SUBSTITUTE(SUBSTITUTE(A165,"~","~~"),"*","~*"),"?","~?"))&gt;1),"企業・案件名が一致","")))</x:f>
      </x:c>
    </x:row>
    <x:row r="166" ht="36" customHeight="1">
      <x:c r="A166" s="18"/>
      <x:c r="B166" s="18"/>
      <x:c r="C166" s="18"/>
      <x:c r="D166" s="18"/>
      <x:c r="E166" s="31"/>
      <x:c r="F166" s="18"/>
      <x:c r="G166" s="34"/>
      <x:c r="H166" s="34"/>
      <x:c r="I166" s="24" t="str">
        <x:f>IF(A166="","",IF(D166="","状況を入力",IF(OR(D166="契約",D166="辞退",D166="見送り"),"終了",IF(AND(D166&lt;&gt;"検討中",D166&lt;&gt;"応募済",D166&lt;&gt;"選考中",D166&lt;&gt;"条件確認中"),"状況を確認",IF(E166="","期限未入力",IF(NOT(ISNUMBER(E166)),"日付を確認",IF(OR(E166&lt;DATE(2000,1,1),E166&gt;DATE(2100,12,31)),"日付を確認",IF(E166&lt;TODAY(),"期限超過",IF(E166=TODAY(),"今日が期限",IF(E166&lt;=TODAY()+3,"3日以内",""))))))))))</x:f>
      </x:c>
      <x:c r="J166" s="24" t="str">
        <x:f>IF(A166="","",IF(AND(G166&lt;&gt;"",COUNTIFS($G$10:$G$209,SUBSTITUTE(SUBSTITUTE(SUBSTITUTE(G166,"~","~~"),"*","~*"),"?","~?"),$A$10:$A$209,"&lt;&gt;")&gt;1),"同じ案件ID",IF(AND(B166&lt;&gt;"",B166&lt;&gt;"非公開",B166&lt;&gt;"未公開",B166&lt;&gt;"非公表",COUNTIFS($B$10:$B$209,SUBSTITUTE(SUBSTITUTE(SUBSTITUTE(B166,"~","~~"),"*","~*"),"?","~?"),$A$10:$A$209,SUBSTITUTE(SUBSTITUTE(SUBSTITUTE(A166,"~","~~"),"*","~*"),"?","~?"))&gt;1),"企業・案件名が一致","")))</x:f>
      </x:c>
    </x:row>
    <x:row r="167" ht="36" customHeight="1">
      <x:c r="A167" s="18"/>
      <x:c r="B167" s="18"/>
      <x:c r="C167" s="18"/>
      <x:c r="D167" s="18"/>
      <x:c r="E167" s="31"/>
      <x:c r="F167" s="18"/>
      <x:c r="G167" s="34"/>
      <x:c r="H167" s="34"/>
      <x:c r="I167" s="24" t="str">
        <x:f>IF(A167="","",IF(D167="","状況を入力",IF(OR(D167="契約",D167="辞退",D167="見送り"),"終了",IF(AND(D167&lt;&gt;"検討中",D167&lt;&gt;"応募済",D167&lt;&gt;"選考中",D167&lt;&gt;"条件確認中"),"状況を確認",IF(E167="","期限未入力",IF(NOT(ISNUMBER(E167)),"日付を確認",IF(OR(E167&lt;DATE(2000,1,1),E167&gt;DATE(2100,12,31)),"日付を確認",IF(E167&lt;TODAY(),"期限超過",IF(E167=TODAY(),"今日が期限",IF(E167&lt;=TODAY()+3,"3日以内",""))))))))))</x:f>
      </x:c>
      <x:c r="J167" s="24" t="str">
        <x:f>IF(A167="","",IF(AND(G167&lt;&gt;"",COUNTIFS($G$10:$G$209,SUBSTITUTE(SUBSTITUTE(SUBSTITUTE(G167,"~","~~"),"*","~*"),"?","~?"),$A$10:$A$209,"&lt;&gt;")&gt;1),"同じ案件ID",IF(AND(B167&lt;&gt;"",B167&lt;&gt;"非公開",B167&lt;&gt;"未公開",B167&lt;&gt;"非公表",COUNTIFS($B$10:$B$209,SUBSTITUTE(SUBSTITUTE(SUBSTITUTE(B167,"~","~~"),"*","~*"),"?","~?"),$A$10:$A$209,SUBSTITUTE(SUBSTITUTE(SUBSTITUTE(A167,"~","~~"),"*","~*"),"?","~?"))&gt;1),"企業・案件名が一致","")))</x:f>
      </x:c>
    </x:row>
    <x:row r="168" ht="36" customHeight="1">
      <x:c r="A168" s="18"/>
      <x:c r="B168" s="18"/>
      <x:c r="C168" s="18"/>
      <x:c r="D168" s="18"/>
      <x:c r="E168" s="31"/>
      <x:c r="F168" s="18"/>
      <x:c r="G168" s="34"/>
      <x:c r="H168" s="34"/>
      <x:c r="I168" s="24" t="str">
        <x:f>IF(A168="","",IF(D168="","状況を入力",IF(OR(D168="契約",D168="辞退",D168="見送り"),"終了",IF(AND(D168&lt;&gt;"検討中",D168&lt;&gt;"応募済",D168&lt;&gt;"選考中",D168&lt;&gt;"条件確認中"),"状況を確認",IF(E168="","期限未入力",IF(NOT(ISNUMBER(E168)),"日付を確認",IF(OR(E168&lt;DATE(2000,1,1),E168&gt;DATE(2100,12,31)),"日付を確認",IF(E168&lt;TODAY(),"期限超過",IF(E168=TODAY(),"今日が期限",IF(E168&lt;=TODAY()+3,"3日以内",""))))))))))</x:f>
      </x:c>
      <x:c r="J168" s="24" t="str">
        <x:f>IF(A168="","",IF(AND(G168&lt;&gt;"",COUNTIFS($G$10:$G$209,SUBSTITUTE(SUBSTITUTE(SUBSTITUTE(G168,"~","~~"),"*","~*"),"?","~?"),$A$10:$A$209,"&lt;&gt;")&gt;1),"同じ案件ID",IF(AND(B168&lt;&gt;"",B168&lt;&gt;"非公開",B168&lt;&gt;"未公開",B168&lt;&gt;"非公表",COUNTIFS($B$10:$B$209,SUBSTITUTE(SUBSTITUTE(SUBSTITUTE(B168,"~","~~"),"*","~*"),"?","~?"),$A$10:$A$209,SUBSTITUTE(SUBSTITUTE(SUBSTITUTE(A168,"~","~~"),"*","~*"),"?","~?"))&gt;1),"企業・案件名が一致","")))</x:f>
      </x:c>
    </x:row>
    <x:row r="169" ht="36" customHeight="1">
      <x:c r="A169" s="18"/>
      <x:c r="B169" s="18"/>
      <x:c r="C169" s="18"/>
      <x:c r="D169" s="18"/>
      <x:c r="E169" s="31"/>
      <x:c r="F169" s="18"/>
      <x:c r="G169" s="34"/>
      <x:c r="H169" s="34"/>
      <x:c r="I169" s="24" t="str">
        <x:f>IF(A169="","",IF(D169="","状況を入力",IF(OR(D169="契約",D169="辞退",D169="見送り"),"終了",IF(AND(D169&lt;&gt;"検討中",D169&lt;&gt;"応募済",D169&lt;&gt;"選考中",D169&lt;&gt;"条件確認中"),"状況を確認",IF(E169="","期限未入力",IF(NOT(ISNUMBER(E169)),"日付を確認",IF(OR(E169&lt;DATE(2000,1,1),E169&gt;DATE(2100,12,31)),"日付を確認",IF(E169&lt;TODAY(),"期限超過",IF(E169=TODAY(),"今日が期限",IF(E169&lt;=TODAY()+3,"3日以内",""))))))))))</x:f>
      </x:c>
      <x:c r="J169" s="24" t="str">
        <x:f>IF(A169="","",IF(AND(G169&lt;&gt;"",COUNTIFS($G$10:$G$209,SUBSTITUTE(SUBSTITUTE(SUBSTITUTE(G169,"~","~~"),"*","~*"),"?","~?"),$A$10:$A$209,"&lt;&gt;")&gt;1),"同じ案件ID",IF(AND(B169&lt;&gt;"",B169&lt;&gt;"非公開",B169&lt;&gt;"未公開",B169&lt;&gt;"非公表",COUNTIFS($B$10:$B$209,SUBSTITUTE(SUBSTITUTE(SUBSTITUTE(B169,"~","~~"),"*","~*"),"?","~?"),$A$10:$A$209,SUBSTITUTE(SUBSTITUTE(SUBSTITUTE(A169,"~","~~"),"*","~*"),"?","~?"))&gt;1),"企業・案件名が一致","")))</x:f>
      </x:c>
    </x:row>
    <x:row r="170" ht="36" customHeight="1">
      <x:c r="A170" s="18"/>
      <x:c r="B170" s="18"/>
      <x:c r="C170" s="18"/>
      <x:c r="D170" s="18"/>
      <x:c r="E170" s="31"/>
      <x:c r="F170" s="18"/>
      <x:c r="G170" s="34"/>
      <x:c r="H170" s="34"/>
      <x:c r="I170" s="24" t="str">
        <x:f>IF(A170="","",IF(D170="","状況を入力",IF(OR(D170="契約",D170="辞退",D170="見送り"),"終了",IF(AND(D170&lt;&gt;"検討中",D170&lt;&gt;"応募済",D170&lt;&gt;"選考中",D170&lt;&gt;"条件確認中"),"状況を確認",IF(E170="","期限未入力",IF(NOT(ISNUMBER(E170)),"日付を確認",IF(OR(E170&lt;DATE(2000,1,1),E170&gt;DATE(2100,12,31)),"日付を確認",IF(E170&lt;TODAY(),"期限超過",IF(E170=TODAY(),"今日が期限",IF(E170&lt;=TODAY()+3,"3日以内",""))))))))))</x:f>
      </x:c>
      <x:c r="J170" s="24" t="str">
        <x:f>IF(A170="","",IF(AND(G170&lt;&gt;"",COUNTIFS($G$10:$G$209,SUBSTITUTE(SUBSTITUTE(SUBSTITUTE(G170,"~","~~"),"*","~*"),"?","~?"),$A$10:$A$209,"&lt;&gt;")&gt;1),"同じ案件ID",IF(AND(B170&lt;&gt;"",B170&lt;&gt;"非公開",B170&lt;&gt;"未公開",B170&lt;&gt;"非公表",COUNTIFS($B$10:$B$209,SUBSTITUTE(SUBSTITUTE(SUBSTITUTE(B170,"~","~~"),"*","~*"),"?","~?"),$A$10:$A$209,SUBSTITUTE(SUBSTITUTE(SUBSTITUTE(A170,"~","~~"),"*","~*"),"?","~?"))&gt;1),"企業・案件名が一致","")))</x:f>
      </x:c>
    </x:row>
    <x:row r="171" ht="36" customHeight="1">
      <x:c r="A171" s="18"/>
      <x:c r="B171" s="18"/>
      <x:c r="C171" s="18"/>
      <x:c r="D171" s="18"/>
      <x:c r="E171" s="31"/>
      <x:c r="F171" s="18"/>
      <x:c r="G171" s="34"/>
      <x:c r="H171" s="34"/>
      <x:c r="I171" s="24" t="str">
        <x:f>IF(A171="","",IF(D171="","状況を入力",IF(OR(D171="契約",D171="辞退",D171="見送り"),"終了",IF(AND(D171&lt;&gt;"検討中",D171&lt;&gt;"応募済",D171&lt;&gt;"選考中",D171&lt;&gt;"条件確認中"),"状況を確認",IF(E171="","期限未入力",IF(NOT(ISNUMBER(E171)),"日付を確認",IF(OR(E171&lt;DATE(2000,1,1),E171&gt;DATE(2100,12,31)),"日付を確認",IF(E171&lt;TODAY(),"期限超過",IF(E171=TODAY(),"今日が期限",IF(E171&lt;=TODAY()+3,"3日以内",""))))))))))</x:f>
      </x:c>
      <x:c r="J171" s="24" t="str">
        <x:f>IF(A171="","",IF(AND(G171&lt;&gt;"",COUNTIFS($G$10:$G$209,SUBSTITUTE(SUBSTITUTE(SUBSTITUTE(G171,"~","~~"),"*","~*"),"?","~?"),$A$10:$A$209,"&lt;&gt;")&gt;1),"同じ案件ID",IF(AND(B171&lt;&gt;"",B171&lt;&gt;"非公開",B171&lt;&gt;"未公開",B171&lt;&gt;"非公表",COUNTIFS($B$10:$B$209,SUBSTITUTE(SUBSTITUTE(SUBSTITUTE(B171,"~","~~"),"*","~*"),"?","~?"),$A$10:$A$209,SUBSTITUTE(SUBSTITUTE(SUBSTITUTE(A171,"~","~~"),"*","~*"),"?","~?"))&gt;1),"企業・案件名が一致","")))</x:f>
      </x:c>
    </x:row>
    <x:row r="172" ht="36" customHeight="1">
      <x:c r="A172" s="18"/>
      <x:c r="B172" s="18"/>
      <x:c r="C172" s="18"/>
      <x:c r="D172" s="18"/>
      <x:c r="E172" s="31"/>
      <x:c r="F172" s="18"/>
      <x:c r="G172" s="34"/>
      <x:c r="H172" s="34"/>
      <x:c r="I172" s="24" t="str">
        <x:f>IF(A172="","",IF(D172="","状況を入力",IF(OR(D172="契約",D172="辞退",D172="見送り"),"終了",IF(AND(D172&lt;&gt;"検討中",D172&lt;&gt;"応募済",D172&lt;&gt;"選考中",D172&lt;&gt;"条件確認中"),"状況を確認",IF(E172="","期限未入力",IF(NOT(ISNUMBER(E172)),"日付を確認",IF(OR(E172&lt;DATE(2000,1,1),E172&gt;DATE(2100,12,31)),"日付を確認",IF(E172&lt;TODAY(),"期限超過",IF(E172=TODAY(),"今日が期限",IF(E172&lt;=TODAY()+3,"3日以内",""))))))))))</x:f>
      </x:c>
      <x:c r="J172" s="24" t="str">
        <x:f>IF(A172="","",IF(AND(G172&lt;&gt;"",COUNTIFS($G$10:$G$209,SUBSTITUTE(SUBSTITUTE(SUBSTITUTE(G172,"~","~~"),"*","~*"),"?","~?"),$A$10:$A$209,"&lt;&gt;")&gt;1),"同じ案件ID",IF(AND(B172&lt;&gt;"",B172&lt;&gt;"非公開",B172&lt;&gt;"未公開",B172&lt;&gt;"非公表",COUNTIFS($B$10:$B$209,SUBSTITUTE(SUBSTITUTE(SUBSTITUTE(B172,"~","~~"),"*","~*"),"?","~?"),$A$10:$A$209,SUBSTITUTE(SUBSTITUTE(SUBSTITUTE(A172,"~","~~"),"*","~*"),"?","~?"))&gt;1),"企業・案件名が一致","")))</x:f>
      </x:c>
    </x:row>
    <x:row r="173" ht="36" customHeight="1">
      <x:c r="A173" s="18"/>
      <x:c r="B173" s="18"/>
      <x:c r="C173" s="18"/>
      <x:c r="D173" s="18"/>
      <x:c r="E173" s="31"/>
      <x:c r="F173" s="18"/>
      <x:c r="G173" s="34"/>
      <x:c r="H173" s="34"/>
      <x:c r="I173" s="24" t="str">
        <x:f>IF(A173="","",IF(D173="","状況を入力",IF(OR(D173="契約",D173="辞退",D173="見送り"),"終了",IF(AND(D173&lt;&gt;"検討中",D173&lt;&gt;"応募済",D173&lt;&gt;"選考中",D173&lt;&gt;"条件確認中"),"状況を確認",IF(E173="","期限未入力",IF(NOT(ISNUMBER(E173)),"日付を確認",IF(OR(E173&lt;DATE(2000,1,1),E173&gt;DATE(2100,12,31)),"日付を確認",IF(E173&lt;TODAY(),"期限超過",IF(E173=TODAY(),"今日が期限",IF(E173&lt;=TODAY()+3,"3日以内",""))))))))))</x:f>
      </x:c>
      <x:c r="J173" s="24" t="str">
        <x:f>IF(A173="","",IF(AND(G173&lt;&gt;"",COUNTIFS($G$10:$G$209,SUBSTITUTE(SUBSTITUTE(SUBSTITUTE(G173,"~","~~"),"*","~*"),"?","~?"),$A$10:$A$209,"&lt;&gt;")&gt;1),"同じ案件ID",IF(AND(B173&lt;&gt;"",B173&lt;&gt;"非公開",B173&lt;&gt;"未公開",B173&lt;&gt;"非公表",COUNTIFS($B$10:$B$209,SUBSTITUTE(SUBSTITUTE(SUBSTITUTE(B173,"~","~~"),"*","~*"),"?","~?"),$A$10:$A$209,SUBSTITUTE(SUBSTITUTE(SUBSTITUTE(A173,"~","~~"),"*","~*"),"?","~?"))&gt;1),"企業・案件名が一致","")))</x:f>
      </x:c>
    </x:row>
    <x:row r="174" ht="36" customHeight="1">
      <x:c r="A174" s="18"/>
      <x:c r="B174" s="18"/>
      <x:c r="C174" s="18"/>
      <x:c r="D174" s="18"/>
      <x:c r="E174" s="31"/>
      <x:c r="F174" s="18"/>
      <x:c r="G174" s="34"/>
      <x:c r="H174" s="34"/>
      <x:c r="I174" s="24" t="str">
        <x:f>IF(A174="","",IF(D174="","状況を入力",IF(OR(D174="契約",D174="辞退",D174="見送り"),"終了",IF(AND(D174&lt;&gt;"検討中",D174&lt;&gt;"応募済",D174&lt;&gt;"選考中",D174&lt;&gt;"条件確認中"),"状況を確認",IF(E174="","期限未入力",IF(NOT(ISNUMBER(E174)),"日付を確認",IF(OR(E174&lt;DATE(2000,1,1),E174&gt;DATE(2100,12,31)),"日付を確認",IF(E174&lt;TODAY(),"期限超過",IF(E174=TODAY(),"今日が期限",IF(E174&lt;=TODAY()+3,"3日以内",""))))))))))</x:f>
      </x:c>
      <x:c r="J174" s="24" t="str">
        <x:f>IF(A174="","",IF(AND(G174&lt;&gt;"",COUNTIFS($G$10:$G$209,SUBSTITUTE(SUBSTITUTE(SUBSTITUTE(G174,"~","~~"),"*","~*"),"?","~?"),$A$10:$A$209,"&lt;&gt;")&gt;1),"同じ案件ID",IF(AND(B174&lt;&gt;"",B174&lt;&gt;"非公開",B174&lt;&gt;"未公開",B174&lt;&gt;"非公表",COUNTIFS($B$10:$B$209,SUBSTITUTE(SUBSTITUTE(SUBSTITUTE(B174,"~","~~"),"*","~*"),"?","~?"),$A$10:$A$209,SUBSTITUTE(SUBSTITUTE(SUBSTITUTE(A174,"~","~~"),"*","~*"),"?","~?"))&gt;1),"企業・案件名が一致","")))</x:f>
      </x:c>
    </x:row>
    <x:row r="175" ht="36" customHeight="1">
      <x:c r="A175" s="18"/>
      <x:c r="B175" s="18"/>
      <x:c r="C175" s="18"/>
      <x:c r="D175" s="18"/>
      <x:c r="E175" s="31"/>
      <x:c r="F175" s="18"/>
      <x:c r="G175" s="34"/>
      <x:c r="H175" s="34"/>
      <x:c r="I175" s="24" t="str">
        <x:f>IF(A175="","",IF(D175="","状況を入力",IF(OR(D175="契約",D175="辞退",D175="見送り"),"終了",IF(AND(D175&lt;&gt;"検討中",D175&lt;&gt;"応募済",D175&lt;&gt;"選考中",D175&lt;&gt;"条件確認中"),"状況を確認",IF(E175="","期限未入力",IF(NOT(ISNUMBER(E175)),"日付を確認",IF(OR(E175&lt;DATE(2000,1,1),E175&gt;DATE(2100,12,31)),"日付を確認",IF(E175&lt;TODAY(),"期限超過",IF(E175=TODAY(),"今日が期限",IF(E175&lt;=TODAY()+3,"3日以内",""))))))))))</x:f>
      </x:c>
      <x:c r="J175" s="24" t="str">
        <x:f>IF(A175="","",IF(AND(G175&lt;&gt;"",COUNTIFS($G$10:$G$209,SUBSTITUTE(SUBSTITUTE(SUBSTITUTE(G175,"~","~~"),"*","~*"),"?","~?"),$A$10:$A$209,"&lt;&gt;")&gt;1),"同じ案件ID",IF(AND(B175&lt;&gt;"",B175&lt;&gt;"非公開",B175&lt;&gt;"未公開",B175&lt;&gt;"非公表",COUNTIFS($B$10:$B$209,SUBSTITUTE(SUBSTITUTE(SUBSTITUTE(B175,"~","~~"),"*","~*"),"?","~?"),$A$10:$A$209,SUBSTITUTE(SUBSTITUTE(SUBSTITUTE(A175,"~","~~"),"*","~*"),"?","~?"))&gt;1),"企業・案件名が一致","")))</x:f>
      </x:c>
    </x:row>
    <x:row r="176" ht="36" customHeight="1">
      <x:c r="A176" s="18"/>
      <x:c r="B176" s="18"/>
      <x:c r="C176" s="18"/>
      <x:c r="D176" s="18"/>
      <x:c r="E176" s="31"/>
      <x:c r="F176" s="18"/>
      <x:c r="G176" s="34"/>
      <x:c r="H176" s="34"/>
      <x:c r="I176" s="24" t="str">
        <x:f>IF(A176="","",IF(D176="","状況を入力",IF(OR(D176="契約",D176="辞退",D176="見送り"),"終了",IF(AND(D176&lt;&gt;"検討中",D176&lt;&gt;"応募済",D176&lt;&gt;"選考中",D176&lt;&gt;"条件確認中"),"状況を確認",IF(E176="","期限未入力",IF(NOT(ISNUMBER(E176)),"日付を確認",IF(OR(E176&lt;DATE(2000,1,1),E176&gt;DATE(2100,12,31)),"日付を確認",IF(E176&lt;TODAY(),"期限超過",IF(E176=TODAY(),"今日が期限",IF(E176&lt;=TODAY()+3,"3日以内",""))))))))))</x:f>
      </x:c>
      <x:c r="J176" s="24" t="str">
        <x:f>IF(A176="","",IF(AND(G176&lt;&gt;"",COUNTIFS($G$10:$G$209,SUBSTITUTE(SUBSTITUTE(SUBSTITUTE(G176,"~","~~"),"*","~*"),"?","~?"),$A$10:$A$209,"&lt;&gt;")&gt;1),"同じ案件ID",IF(AND(B176&lt;&gt;"",B176&lt;&gt;"非公開",B176&lt;&gt;"未公開",B176&lt;&gt;"非公表",COUNTIFS($B$10:$B$209,SUBSTITUTE(SUBSTITUTE(SUBSTITUTE(B176,"~","~~"),"*","~*"),"?","~?"),$A$10:$A$209,SUBSTITUTE(SUBSTITUTE(SUBSTITUTE(A176,"~","~~"),"*","~*"),"?","~?"))&gt;1),"企業・案件名が一致","")))</x:f>
      </x:c>
    </x:row>
    <x:row r="177" ht="36" customHeight="1">
      <x:c r="A177" s="18"/>
      <x:c r="B177" s="18"/>
      <x:c r="C177" s="18"/>
      <x:c r="D177" s="18"/>
      <x:c r="E177" s="31"/>
      <x:c r="F177" s="18"/>
      <x:c r="G177" s="34"/>
      <x:c r="H177" s="34"/>
      <x:c r="I177" s="24" t="str">
        <x:f>IF(A177="","",IF(D177="","状況を入力",IF(OR(D177="契約",D177="辞退",D177="見送り"),"終了",IF(AND(D177&lt;&gt;"検討中",D177&lt;&gt;"応募済",D177&lt;&gt;"選考中",D177&lt;&gt;"条件確認中"),"状況を確認",IF(E177="","期限未入力",IF(NOT(ISNUMBER(E177)),"日付を確認",IF(OR(E177&lt;DATE(2000,1,1),E177&gt;DATE(2100,12,31)),"日付を確認",IF(E177&lt;TODAY(),"期限超過",IF(E177=TODAY(),"今日が期限",IF(E177&lt;=TODAY()+3,"3日以内",""))))))))))</x:f>
      </x:c>
      <x:c r="J177" s="24" t="str">
        <x:f>IF(A177="","",IF(AND(G177&lt;&gt;"",COUNTIFS($G$10:$G$209,SUBSTITUTE(SUBSTITUTE(SUBSTITUTE(G177,"~","~~"),"*","~*"),"?","~?"),$A$10:$A$209,"&lt;&gt;")&gt;1),"同じ案件ID",IF(AND(B177&lt;&gt;"",B177&lt;&gt;"非公開",B177&lt;&gt;"未公開",B177&lt;&gt;"非公表",COUNTIFS($B$10:$B$209,SUBSTITUTE(SUBSTITUTE(SUBSTITUTE(B177,"~","~~"),"*","~*"),"?","~?"),$A$10:$A$209,SUBSTITUTE(SUBSTITUTE(SUBSTITUTE(A177,"~","~~"),"*","~*"),"?","~?"))&gt;1),"企業・案件名が一致","")))</x:f>
      </x:c>
    </x:row>
    <x:row r="178" ht="36" customHeight="1">
      <x:c r="A178" s="18"/>
      <x:c r="B178" s="18"/>
      <x:c r="C178" s="18"/>
      <x:c r="D178" s="18"/>
      <x:c r="E178" s="31"/>
      <x:c r="F178" s="18"/>
      <x:c r="G178" s="34"/>
      <x:c r="H178" s="34"/>
      <x:c r="I178" s="24" t="str">
        <x:f>IF(A178="","",IF(D178="","状況を入力",IF(OR(D178="契約",D178="辞退",D178="見送り"),"終了",IF(AND(D178&lt;&gt;"検討中",D178&lt;&gt;"応募済",D178&lt;&gt;"選考中",D178&lt;&gt;"条件確認中"),"状況を確認",IF(E178="","期限未入力",IF(NOT(ISNUMBER(E178)),"日付を確認",IF(OR(E178&lt;DATE(2000,1,1),E178&gt;DATE(2100,12,31)),"日付を確認",IF(E178&lt;TODAY(),"期限超過",IF(E178=TODAY(),"今日が期限",IF(E178&lt;=TODAY()+3,"3日以内",""))))))))))</x:f>
      </x:c>
      <x:c r="J178" s="24" t="str">
        <x:f>IF(A178="","",IF(AND(G178&lt;&gt;"",COUNTIFS($G$10:$G$209,SUBSTITUTE(SUBSTITUTE(SUBSTITUTE(G178,"~","~~"),"*","~*"),"?","~?"),$A$10:$A$209,"&lt;&gt;")&gt;1),"同じ案件ID",IF(AND(B178&lt;&gt;"",B178&lt;&gt;"非公開",B178&lt;&gt;"未公開",B178&lt;&gt;"非公表",COUNTIFS($B$10:$B$209,SUBSTITUTE(SUBSTITUTE(SUBSTITUTE(B178,"~","~~"),"*","~*"),"?","~?"),$A$10:$A$209,SUBSTITUTE(SUBSTITUTE(SUBSTITUTE(A178,"~","~~"),"*","~*"),"?","~?"))&gt;1),"企業・案件名が一致","")))</x:f>
      </x:c>
    </x:row>
    <x:row r="179" ht="36" customHeight="1">
      <x:c r="A179" s="18"/>
      <x:c r="B179" s="18"/>
      <x:c r="C179" s="18"/>
      <x:c r="D179" s="18"/>
      <x:c r="E179" s="31"/>
      <x:c r="F179" s="18"/>
      <x:c r="G179" s="34"/>
      <x:c r="H179" s="34"/>
      <x:c r="I179" s="24" t="str">
        <x:f>IF(A179="","",IF(D179="","状況を入力",IF(OR(D179="契約",D179="辞退",D179="見送り"),"終了",IF(AND(D179&lt;&gt;"検討中",D179&lt;&gt;"応募済",D179&lt;&gt;"選考中",D179&lt;&gt;"条件確認中"),"状況を確認",IF(E179="","期限未入力",IF(NOT(ISNUMBER(E179)),"日付を確認",IF(OR(E179&lt;DATE(2000,1,1),E179&gt;DATE(2100,12,31)),"日付を確認",IF(E179&lt;TODAY(),"期限超過",IF(E179=TODAY(),"今日が期限",IF(E179&lt;=TODAY()+3,"3日以内",""))))))))))</x:f>
      </x:c>
      <x:c r="J179" s="24" t="str">
        <x:f>IF(A179="","",IF(AND(G179&lt;&gt;"",COUNTIFS($G$10:$G$209,SUBSTITUTE(SUBSTITUTE(SUBSTITUTE(G179,"~","~~"),"*","~*"),"?","~?"),$A$10:$A$209,"&lt;&gt;")&gt;1),"同じ案件ID",IF(AND(B179&lt;&gt;"",B179&lt;&gt;"非公開",B179&lt;&gt;"未公開",B179&lt;&gt;"非公表",COUNTIFS($B$10:$B$209,SUBSTITUTE(SUBSTITUTE(SUBSTITUTE(B179,"~","~~"),"*","~*"),"?","~?"),$A$10:$A$209,SUBSTITUTE(SUBSTITUTE(SUBSTITUTE(A179,"~","~~"),"*","~*"),"?","~?"))&gt;1),"企業・案件名が一致","")))</x:f>
      </x:c>
    </x:row>
    <x:row r="180" ht="36" customHeight="1">
      <x:c r="A180" s="18"/>
      <x:c r="B180" s="18"/>
      <x:c r="C180" s="18"/>
      <x:c r="D180" s="18"/>
      <x:c r="E180" s="31"/>
      <x:c r="F180" s="18"/>
      <x:c r="G180" s="34"/>
      <x:c r="H180" s="34"/>
      <x:c r="I180" s="24" t="str">
        <x:f>IF(A180="","",IF(D180="","状況を入力",IF(OR(D180="契約",D180="辞退",D180="見送り"),"終了",IF(AND(D180&lt;&gt;"検討中",D180&lt;&gt;"応募済",D180&lt;&gt;"選考中",D180&lt;&gt;"条件確認中"),"状況を確認",IF(E180="","期限未入力",IF(NOT(ISNUMBER(E180)),"日付を確認",IF(OR(E180&lt;DATE(2000,1,1),E180&gt;DATE(2100,12,31)),"日付を確認",IF(E180&lt;TODAY(),"期限超過",IF(E180=TODAY(),"今日が期限",IF(E180&lt;=TODAY()+3,"3日以内",""))))))))))</x:f>
      </x:c>
      <x:c r="J180" s="24" t="str">
        <x:f>IF(A180="","",IF(AND(G180&lt;&gt;"",COUNTIFS($G$10:$G$209,SUBSTITUTE(SUBSTITUTE(SUBSTITUTE(G180,"~","~~"),"*","~*"),"?","~?"),$A$10:$A$209,"&lt;&gt;")&gt;1),"同じ案件ID",IF(AND(B180&lt;&gt;"",B180&lt;&gt;"非公開",B180&lt;&gt;"未公開",B180&lt;&gt;"非公表",COUNTIFS($B$10:$B$209,SUBSTITUTE(SUBSTITUTE(SUBSTITUTE(B180,"~","~~"),"*","~*"),"?","~?"),$A$10:$A$209,SUBSTITUTE(SUBSTITUTE(SUBSTITUTE(A180,"~","~~"),"*","~*"),"?","~?"))&gt;1),"企業・案件名が一致","")))</x:f>
      </x:c>
    </x:row>
    <x:row r="181" ht="36" customHeight="1">
      <x:c r="A181" s="18"/>
      <x:c r="B181" s="18"/>
      <x:c r="C181" s="18"/>
      <x:c r="D181" s="18"/>
      <x:c r="E181" s="31"/>
      <x:c r="F181" s="18"/>
      <x:c r="G181" s="34"/>
      <x:c r="H181" s="34"/>
      <x:c r="I181" s="24" t="str">
        <x:f>IF(A181="","",IF(D181="","状況を入力",IF(OR(D181="契約",D181="辞退",D181="見送り"),"終了",IF(AND(D181&lt;&gt;"検討中",D181&lt;&gt;"応募済",D181&lt;&gt;"選考中",D181&lt;&gt;"条件確認中"),"状況を確認",IF(E181="","期限未入力",IF(NOT(ISNUMBER(E181)),"日付を確認",IF(OR(E181&lt;DATE(2000,1,1),E181&gt;DATE(2100,12,31)),"日付を確認",IF(E181&lt;TODAY(),"期限超過",IF(E181=TODAY(),"今日が期限",IF(E181&lt;=TODAY()+3,"3日以内",""))))))))))</x:f>
      </x:c>
      <x:c r="J181" s="24" t="str">
        <x:f>IF(A181="","",IF(AND(G181&lt;&gt;"",COUNTIFS($G$10:$G$209,SUBSTITUTE(SUBSTITUTE(SUBSTITUTE(G181,"~","~~"),"*","~*"),"?","~?"),$A$10:$A$209,"&lt;&gt;")&gt;1),"同じ案件ID",IF(AND(B181&lt;&gt;"",B181&lt;&gt;"非公開",B181&lt;&gt;"未公開",B181&lt;&gt;"非公表",COUNTIFS($B$10:$B$209,SUBSTITUTE(SUBSTITUTE(SUBSTITUTE(B181,"~","~~"),"*","~*"),"?","~?"),$A$10:$A$209,SUBSTITUTE(SUBSTITUTE(SUBSTITUTE(A181,"~","~~"),"*","~*"),"?","~?"))&gt;1),"企業・案件名が一致","")))</x:f>
      </x:c>
    </x:row>
    <x:row r="182" ht="36" customHeight="1">
      <x:c r="A182" s="18"/>
      <x:c r="B182" s="18"/>
      <x:c r="C182" s="18"/>
      <x:c r="D182" s="18"/>
      <x:c r="E182" s="31"/>
      <x:c r="F182" s="18"/>
      <x:c r="G182" s="34"/>
      <x:c r="H182" s="34"/>
      <x:c r="I182" s="24" t="str">
        <x:f>IF(A182="","",IF(D182="","状況を入力",IF(OR(D182="契約",D182="辞退",D182="見送り"),"終了",IF(AND(D182&lt;&gt;"検討中",D182&lt;&gt;"応募済",D182&lt;&gt;"選考中",D182&lt;&gt;"条件確認中"),"状況を確認",IF(E182="","期限未入力",IF(NOT(ISNUMBER(E182)),"日付を確認",IF(OR(E182&lt;DATE(2000,1,1),E182&gt;DATE(2100,12,31)),"日付を確認",IF(E182&lt;TODAY(),"期限超過",IF(E182=TODAY(),"今日が期限",IF(E182&lt;=TODAY()+3,"3日以内",""))))))))))</x:f>
      </x:c>
      <x:c r="J182" s="24" t="str">
        <x:f>IF(A182="","",IF(AND(G182&lt;&gt;"",COUNTIFS($G$10:$G$209,SUBSTITUTE(SUBSTITUTE(SUBSTITUTE(G182,"~","~~"),"*","~*"),"?","~?"),$A$10:$A$209,"&lt;&gt;")&gt;1),"同じ案件ID",IF(AND(B182&lt;&gt;"",B182&lt;&gt;"非公開",B182&lt;&gt;"未公開",B182&lt;&gt;"非公表",COUNTIFS($B$10:$B$209,SUBSTITUTE(SUBSTITUTE(SUBSTITUTE(B182,"~","~~"),"*","~*"),"?","~?"),$A$10:$A$209,SUBSTITUTE(SUBSTITUTE(SUBSTITUTE(A182,"~","~~"),"*","~*"),"?","~?"))&gt;1),"企業・案件名が一致","")))</x:f>
      </x:c>
    </x:row>
    <x:row r="183" ht="36" customHeight="1">
      <x:c r="A183" s="18"/>
      <x:c r="B183" s="18"/>
      <x:c r="C183" s="18"/>
      <x:c r="D183" s="18"/>
      <x:c r="E183" s="31"/>
      <x:c r="F183" s="18"/>
      <x:c r="G183" s="34"/>
      <x:c r="H183" s="34"/>
      <x:c r="I183" s="24" t="str">
        <x:f>IF(A183="","",IF(D183="","状況を入力",IF(OR(D183="契約",D183="辞退",D183="見送り"),"終了",IF(AND(D183&lt;&gt;"検討中",D183&lt;&gt;"応募済",D183&lt;&gt;"選考中",D183&lt;&gt;"条件確認中"),"状況を確認",IF(E183="","期限未入力",IF(NOT(ISNUMBER(E183)),"日付を確認",IF(OR(E183&lt;DATE(2000,1,1),E183&gt;DATE(2100,12,31)),"日付を確認",IF(E183&lt;TODAY(),"期限超過",IF(E183=TODAY(),"今日が期限",IF(E183&lt;=TODAY()+3,"3日以内",""))))))))))</x:f>
      </x:c>
      <x:c r="J183" s="24" t="str">
        <x:f>IF(A183="","",IF(AND(G183&lt;&gt;"",COUNTIFS($G$10:$G$209,SUBSTITUTE(SUBSTITUTE(SUBSTITUTE(G183,"~","~~"),"*","~*"),"?","~?"),$A$10:$A$209,"&lt;&gt;")&gt;1),"同じ案件ID",IF(AND(B183&lt;&gt;"",B183&lt;&gt;"非公開",B183&lt;&gt;"未公開",B183&lt;&gt;"非公表",COUNTIFS($B$10:$B$209,SUBSTITUTE(SUBSTITUTE(SUBSTITUTE(B183,"~","~~"),"*","~*"),"?","~?"),$A$10:$A$209,SUBSTITUTE(SUBSTITUTE(SUBSTITUTE(A183,"~","~~"),"*","~*"),"?","~?"))&gt;1),"企業・案件名が一致","")))</x:f>
      </x:c>
    </x:row>
    <x:row r="184" ht="36" customHeight="1">
      <x:c r="A184" s="18"/>
      <x:c r="B184" s="18"/>
      <x:c r="C184" s="18"/>
      <x:c r="D184" s="18"/>
      <x:c r="E184" s="31"/>
      <x:c r="F184" s="18"/>
      <x:c r="G184" s="34"/>
      <x:c r="H184" s="34"/>
      <x:c r="I184" s="24" t="str">
        <x:f>IF(A184="","",IF(D184="","状況を入力",IF(OR(D184="契約",D184="辞退",D184="見送り"),"終了",IF(AND(D184&lt;&gt;"検討中",D184&lt;&gt;"応募済",D184&lt;&gt;"選考中",D184&lt;&gt;"条件確認中"),"状況を確認",IF(E184="","期限未入力",IF(NOT(ISNUMBER(E184)),"日付を確認",IF(OR(E184&lt;DATE(2000,1,1),E184&gt;DATE(2100,12,31)),"日付を確認",IF(E184&lt;TODAY(),"期限超過",IF(E184=TODAY(),"今日が期限",IF(E184&lt;=TODAY()+3,"3日以内",""))))))))))</x:f>
      </x:c>
      <x:c r="J184" s="24" t="str">
        <x:f>IF(A184="","",IF(AND(G184&lt;&gt;"",COUNTIFS($G$10:$G$209,SUBSTITUTE(SUBSTITUTE(SUBSTITUTE(G184,"~","~~"),"*","~*"),"?","~?"),$A$10:$A$209,"&lt;&gt;")&gt;1),"同じ案件ID",IF(AND(B184&lt;&gt;"",B184&lt;&gt;"非公開",B184&lt;&gt;"未公開",B184&lt;&gt;"非公表",COUNTIFS($B$10:$B$209,SUBSTITUTE(SUBSTITUTE(SUBSTITUTE(B184,"~","~~"),"*","~*"),"?","~?"),$A$10:$A$209,SUBSTITUTE(SUBSTITUTE(SUBSTITUTE(A184,"~","~~"),"*","~*"),"?","~?"))&gt;1),"企業・案件名が一致","")))</x:f>
      </x:c>
    </x:row>
    <x:row r="185" ht="36" customHeight="1">
      <x:c r="A185" s="18"/>
      <x:c r="B185" s="18"/>
      <x:c r="C185" s="18"/>
      <x:c r="D185" s="18"/>
      <x:c r="E185" s="31"/>
      <x:c r="F185" s="18"/>
      <x:c r="G185" s="34"/>
      <x:c r="H185" s="34"/>
      <x:c r="I185" s="24" t="str">
        <x:f>IF(A185="","",IF(D185="","状況を入力",IF(OR(D185="契約",D185="辞退",D185="見送り"),"終了",IF(AND(D185&lt;&gt;"検討中",D185&lt;&gt;"応募済",D185&lt;&gt;"選考中",D185&lt;&gt;"条件確認中"),"状況を確認",IF(E185="","期限未入力",IF(NOT(ISNUMBER(E185)),"日付を確認",IF(OR(E185&lt;DATE(2000,1,1),E185&gt;DATE(2100,12,31)),"日付を確認",IF(E185&lt;TODAY(),"期限超過",IF(E185=TODAY(),"今日が期限",IF(E185&lt;=TODAY()+3,"3日以内",""))))))))))</x:f>
      </x:c>
      <x:c r="J185" s="24" t="str">
        <x:f>IF(A185="","",IF(AND(G185&lt;&gt;"",COUNTIFS($G$10:$G$209,SUBSTITUTE(SUBSTITUTE(SUBSTITUTE(G185,"~","~~"),"*","~*"),"?","~?"),$A$10:$A$209,"&lt;&gt;")&gt;1),"同じ案件ID",IF(AND(B185&lt;&gt;"",B185&lt;&gt;"非公開",B185&lt;&gt;"未公開",B185&lt;&gt;"非公表",COUNTIFS($B$10:$B$209,SUBSTITUTE(SUBSTITUTE(SUBSTITUTE(B185,"~","~~"),"*","~*"),"?","~?"),$A$10:$A$209,SUBSTITUTE(SUBSTITUTE(SUBSTITUTE(A185,"~","~~"),"*","~*"),"?","~?"))&gt;1),"企業・案件名が一致","")))</x:f>
      </x:c>
    </x:row>
    <x:row r="186" ht="36" customHeight="1">
      <x:c r="A186" s="18"/>
      <x:c r="B186" s="18"/>
      <x:c r="C186" s="18"/>
      <x:c r="D186" s="18"/>
      <x:c r="E186" s="31"/>
      <x:c r="F186" s="18"/>
      <x:c r="G186" s="34"/>
      <x:c r="H186" s="34"/>
      <x:c r="I186" s="24" t="str">
        <x:f>IF(A186="","",IF(D186="","状況を入力",IF(OR(D186="契約",D186="辞退",D186="見送り"),"終了",IF(AND(D186&lt;&gt;"検討中",D186&lt;&gt;"応募済",D186&lt;&gt;"選考中",D186&lt;&gt;"条件確認中"),"状況を確認",IF(E186="","期限未入力",IF(NOT(ISNUMBER(E186)),"日付を確認",IF(OR(E186&lt;DATE(2000,1,1),E186&gt;DATE(2100,12,31)),"日付を確認",IF(E186&lt;TODAY(),"期限超過",IF(E186=TODAY(),"今日が期限",IF(E186&lt;=TODAY()+3,"3日以内",""))))))))))</x:f>
      </x:c>
      <x:c r="J186" s="24" t="str">
        <x:f>IF(A186="","",IF(AND(G186&lt;&gt;"",COUNTIFS($G$10:$G$209,SUBSTITUTE(SUBSTITUTE(SUBSTITUTE(G186,"~","~~"),"*","~*"),"?","~?"),$A$10:$A$209,"&lt;&gt;")&gt;1),"同じ案件ID",IF(AND(B186&lt;&gt;"",B186&lt;&gt;"非公開",B186&lt;&gt;"未公開",B186&lt;&gt;"非公表",COUNTIFS($B$10:$B$209,SUBSTITUTE(SUBSTITUTE(SUBSTITUTE(B186,"~","~~"),"*","~*"),"?","~?"),$A$10:$A$209,SUBSTITUTE(SUBSTITUTE(SUBSTITUTE(A186,"~","~~"),"*","~*"),"?","~?"))&gt;1),"企業・案件名が一致","")))</x:f>
      </x:c>
    </x:row>
    <x:row r="187" ht="36" customHeight="1">
      <x:c r="A187" s="18"/>
      <x:c r="B187" s="18"/>
      <x:c r="C187" s="18"/>
      <x:c r="D187" s="18"/>
      <x:c r="E187" s="31"/>
      <x:c r="F187" s="18"/>
      <x:c r="G187" s="34"/>
      <x:c r="H187" s="34"/>
      <x:c r="I187" s="24" t="str">
        <x:f>IF(A187="","",IF(D187="","状況を入力",IF(OR(D187="契約",D187="辞退",D187="見送り"),"終了",IF(AND(D187&lt;&gt;"検討中",D187&lt;&gt;"応募済",D187&lt;&gt;"選考中",D187&lt;&gt;"条件確認中"),"状況を確認",IF(E187="","期限未入力",IF(NOT(ISNUMBER(E187)),"日付を確認",IF(OR(E187&lt;DATE(2000,1,1),E187&gt;DATE(2100,12,31)),"日付を確認",IF(E187&lt;TODAY(),"期限超過",IF(E187=TODAY(),"今日が期限",IF(E187&lt;=TODAY()+3,"3日以内",""))))))))))</x:f>
      </x:c>
      <x:c r="J187" s="24" t="str">
        <x:f>IF(A187="","",IF(AND(G187&lt;&gt;"",COUNTIFS($G$10:$G$209,SUBSTITUTE(SUBSTITUTE(SUBSTITUTE(G187,"~","~~"),"*","~*"),"?","~?"),$A$10:$A$209,"&lt;&gt;")&gt;1),"同じ案件ID",IF(AND(B187&lt;&gt;"",B187&lt;&gt;"非公開",B187&lt;&gt;"未公開",B187&lt;&gt;"非公表",COUNTIFS($B$10:$B$209,SUBSTITUTE(SUBSTITUTE(SUBSTITUTE(B187,"~","~~"),"*","~*"),"?","~?"),$A$10:$A$209,SUBSTITUTE(SUBSTITUTE(SUBSTITUTE(A187,"~","~~"),"*","~*"),"?","~?"))&gt;1),"企業・案件名が一致","")))</x:f>
      </x:c>
    </x:row>
    <x:row r="188" ht="36" customHeight="1">
      <x:c r="A188" s="18"/>
      <x:c r="B188" s="18"/>
      <x:c r="C188" s="18"/>
      <x:c r="D188" s="18"/>
      <x:c r="E188" s="31"/>
      <x:c r="F188" s="18"/>
      <x:c r="G188" s="34"/>
      <x:c r="H188" s="34"/>
      <x:c r="I188" s="24" t="str">
        <x:f>IF(A188="","",IF(D188="","状況を入力",IF(OR(D188="契約",D188="辞退",D188="見送り"),"終了",IF(AND(D188&lt;&gt;"検討中",D188&lt;&gt;"応募済",D188&lt;&gt;"選考中",D188&lt;&gt;"条件確認中"),"状況を確認",IF(E188="","期限未入力",IF(NOT(ISNUMBER(E188)),"日付を確認",IF(OR(E188&lt;DATE(2000,1,1),E188&gt;DATE(2100,12,31)),"日付を確認",IF(E188&lt;TODAY(),"期限超過",IF(E188=TODAY(),"今日が期限",IF(E188&lt;=TODAY()+3,"3日以内",""))))))))))</x:f>
      </x:c>
      <x:c r="J188" s="24" t="str">
        <x:f>IF(A188="","",IF(AND(G188&lt;&gt;"",COUNTIFS($G$10:$G$209,SUBSTITUTE(SUBSTITUTE(SUBSTITUTE(G188,"~","~~"),"*","~*"),"?","~?"),$A$10:$A$209,"&lt;&gt;")&gt;1),"同じ案件ID",IF(AND(B188&lt;&gt;"",B188&lt;&gt;"非公開",B188&lt;&gt;"未公開",B188&lt;&gt;"非公表",COUNTIFS($B$10:$B$209,SUBSTITUTE(SUBSTITUTE(SUBSTITUTE(B188,"~","~~"),"*","~*"),"?","~?"),$A$10:$A$209,SUBSTITUTE(SUBSTITUTE(SUBSTITUTE(A188,"~","~~"),"*","~*"),"?","~?"))&gt;1),"企業・案件名が一致","")))</x:f>
      </x:c>
    </x:row>
    <x:row r="189" ht="36" customHeight="1">
      <x:c r="A189" s="18"/>
      <x:c r="B189" s="18"/>
      <x:c r="C189" s="18"/>
      <x:c r="D189" s="18"/>
      <x:c r="E189" s="31"/>
      <x:c r="F189" s="18"/>
      <x:c r="G189" s="34"/>
      <x:c r="H189" s="34"/>
      <x:c r="I189" s="24" t="str">
        <x:f>IF(A189="","",IF(D189="","状況を入力",IF(OR(D189="契約",D189="辞退",D189="見送り"),"終了",IF(AND(D189&lt;&gt;"検討中",D189&lt;&gt;"応募済",D189&lt;&gt;"選考中",D189&lt;&gt;"条件確認中"),"状況を確認",IF(E189="","期限未入力",IF(NOT(ISNUMBER(E189)),"日付を確認",IF(OR(E189&lt;DATE(2000,1,1),E189&gt;DATE(2100,12,31)),"日付を確認",IF(E189&lt;TODAY(),"期限超過",IF(E189=TODAY(),"今日が期限",IF(E189&lt;=TODAY()+3,"3日以内",""))))))))))</x:f>
      </x:c>
      <x:c r="J189" s="24" t="str">
        <x:f>IF(A189="","",IF(AND(G189&lt;&gt;"",COUNTIFS($G$10:$G$209,SUBSTITUTE(SUBSTITUTE(SUBSTITUTE(G189,"~","~~"),"*","~*"),"?","~?"),$A$10:$A$209,"&lt;&gt;")&gt;1),"同じ案件ID",IF(AND(B189&lt;&gt;"",B189&lt;&gt;"非公開",B189&lt;&gt;"未公開",B189&lt;&gt;"非公表",COUNTIFS($B$10:$B$209,SUBSTITUTE(SUBSTITUTE(SUBSTITUTE(B189,"~","~~"),"*","~*"),"?","~?"),$A$10:$A$209,SUBSTITUTE(SUBSTITUTE(SUBSTITUTE(A189,"~","~~"),"*","~*"),"?","~?"))&gt;1),"企業・案件名が一致","")))</x:f>
      </x:c>
    </x:row>
    <x:row r="190" ht="36" customHeight="1">
      <x:c r="A190" s="18"/>
      <x:c r="B190" s="18"/>
      <x:c r="C190" s="18"/>
      <x:c r="D190" s="18"/>
      <x:c r="E190" s="31"/>
      <x:c r="F190" s="18"/>
      <x:c r="G190" s="34"/>
      <x:c r="H190" s="34"/>
      <x:c r="I190" s="24" t="str">
        <x:f>IF(A190="","",IF(D190="","状況を入力",IF(OR(D190="契約",D190="辞退",D190="見送り"),"終了",IF(AND(D190&lt;&gt;"検討中",D190&lt;&gt;"応募済",D190&lt;&gt;"選考中",D190&lt;&gt;"条件確認中"),"状況を確認",IF(E190="","期限未入力",IF(NOT(ISNUMBER(E190)),"日付を確認",IF(OR(E190&lt;DATE(2000,1,1),E190&gt;DATE(2100,12,31)),"日付を確認",IF(E190&lt;TODAY(),"期限超過",IF(E190=TODAY(),"今日が期限",IF(E190&lt;=TODAY()+3,"3日以内",""))))))))))</x:f>
      </x:c>
      <x:c r="J190" s="24" t="str">
        <x:f>IF(A190="","",IF(AND(G190&lt;&gt;"",COUNTIFS($G$10:$G$209,SUBSTITUTE(SUBSTITUTE(SUBSTITUTE(G190,"~","~~"),"*","~*"),"?","~?"),$A$10:$A$209,"&lt;&gt;")&gt;1),"同じ案件ID",IF(AND(B190&lt;&gt;"",B190&lt;&gt;"非公開",B190&lt;&gt;"未公開",B190&lt;&gt;"非公表",COUNTIFS($B$10:$B$209,SUBSTITUTE(SUBSTITUTE(SUBSTITUTE(B190,"~","~~"),"*","~*"),"?","~?"),$A$10:$A$209,SUBSTITUTE(SUBSTITUTE(SUBSTITUTE(A190,"~","~~"),"*","~*"),"?","~?"))&gt;1),"企業・案件名が一致","")))</x:f>
      </x:c>
    </x:row>
    <x:row r="191" ht="36" customHeight="1">
      <x:c r="A191" s="18"/>
      <x:c r="B191" s="18"/>
      <x:c r="C191" s="18"/>
      <x:c r="D191" s="18"/>
      <x:c r="E191" s="31"/>
      <x:c r="F191" s="18"/>
      <x:c r="G191" s="34"/>
      <x:c r="H191" s="34"/>
      <x:c r="I191" s="24" t="str">
        <x:f>IF(A191="","",IF(D191="","状況を入力",IF(OR(D191="契約",D191="辞退",D191="見送り"),"終了",IF(AND(D191&lt;&gt;"検討中",D191&lt;&gt;"応募済",D191&lt;&gt;"選考中",D191&lt;&gt;"条件確認中"),"状況を確認",IF(E191="","期限未入力",IF(NOT(ISNUMBER(E191)),"日付を確認",IF(OR(E191&lt;DATE(2000,1,1),E191&gt;DATE(2100,12,31)),"日付を確認",IF(E191&lt;TODAY(),"期限超過",IF(E191=TODAY(),"今日が期限",IF(E191&lt;=TODAY()+3,"3日以内",""))))))))))</x:f>
      </x:c>
      <x:c r="J191" s="24" t="str">
        <x:f>IF(A191="","",IF(AND(G191&lt;&gt;"",COUNTIFS($G$10:$G$209,SUBSTITUTE(SUBSTITUTE(SUBSTITUTE(G191,"~","~~"),"*","~*"),"?","~?"),$A$10:$A$209,"&lt;&gt;")&gt;1),"同じ案件ID",IF(AND(B191&lt;&gt;"",B191&lt;&gt;"非公開",B191&lt;&gt;"未公開",B191&lt;&gt;"非公表",COUNTIFS($B$10:$B$209,SUBSTITUTE(SUBSTITUTE(SUBSTITUTE(B191,"~","~~"),"*","~*"),"?","~?"),$A$10:$A$209,SUBSTITUTE(SUBSTITUTE(SUBSTITUTE(A191,"~","~~"),"*","~*"),"?","~?"))&gt;1),"企業・案件名が一致","")))</x:f>
      </x:c>
    </x:row>
    <x:row r="192" ht="36" customHeight="1">
      <x:c r="A192" s="18"/>
      <x:c r="B192" s="18"/>
      <x:c r="C192" s="18"/>
      <x:c r="D192" s="18"/>
      <x:c r="E192" s="31"/>
      <x:c r="F192" s="18"/>
      <x:c r="G192" s="34"/>
      <x:c r="H192" s="34"/>
      <x:c r="I192" s="24" t="str">
        <x:f>IF(A192="","",IF(D192="","状況を入力",IF(OR(D192="契約",D192="辞退",D192="見送り"),"終了",IF(AND(D192&lt;&gt;"検討中",D192&lt;&gt;"応募済",D192&lt;&gt;"選考中",D192&lt;&gt;"条件確認中"),"状況を確認",IF(E192="","期限未入力",IF(NOT(ISNUMBER(E192)),"日付を確認",IF(OR(E192&lt;DATE(2000,1,1),E192&gt;DATE(2100,12,31)),"日付を確認",IF(E192&lt;TODAY(),"期限超過",IF(E192=TODAY(),"今日が期限",IF(E192&lt;=TODAY()+3,"3日以内",""))))))))))</x:f>
      </x:c>
      <x:c r="J192" s="24" t="str">
        <x:f>IF(A192="","",IF(AND(G192&lt;&gt;"",COUNTIFS($G$10:$G$209,SUBSTITUTE(SUBSTITUTE(SUBSTITUTE(G192,"~","~~"),"*","~*"),"?","~?"),$A$10:$A$209,"&lt;&gt;")&gt;1),"同じ案件ID",IF(AND(B192&lt;&gt;"",B192&lt;&gt;"非公開",B192&lt;&gt;"未公開",B192&lt;&gt;"非公表",COUNTIFS($B$10:$B$209,SUBSTITUTE(SUBSTITUTE(SUBSTITUTE(B192,"~","~~"),"*","~*"),"?","~?"),$A$10:$A$209,SUBSTITUTE(SUBSTITUTE(SUBSTITUTE(A192,"~","~~"),"*","~*"),"?","~?"))&gt;1),"企業・案件名が一致","")))</x:f>
      </x:c>
    </x:row>
    <x:row r="193" ht="36" customHeight="1">
      <x:c r="A193" s="18"/>
      <x:c r="B193" s="18"/>
      <x:c r="C193" s="18"/>
      <x:c r="D193" s="18"/>
      <x:c r="E193" s="31"/>
      <x:c r="F193" s="18"/>
      <x:c r="G193" s="34"/>
      <x:c r="H193" s="34"/>
      <x:c r="I193" s="24" t="str">
        <x:f>IF(A193="","",IF(D193="","状況を入力",IF(OR(D193="契約",D193="辞退",D193="見送り"),"終了",IF(AND(D193&lt;&gt;"検討中",D193&lt;&gt;"応募済",D193&lt;&gt;"選考中",D193&lt;&gt;"条件確認中"),"状況を確認",IF(E193="","期限未入力",IF(NOT(ISNUMBER(E193)),"日付を確認",IF(OR(E193&lt;DATE(2000,1,1),E193&gt;DATE(2100,12,31)),"日付を確認",IF(E193&lt;TODAY(),"期限超過",IF(E193=TODAY(),"今日が期限",IF(E193&lt;=TODAY()+3,"3日以内",""))))))))))</x:f>
      </x:c>
      <x:c r="J193" s="24" t="str">
        <x:f>IF(A193="","",IF(AND(G193&lt;&gt;"",COUNTIFS($G$10:$G$209,SUBSTITUTE(SUBSTITUTE(SUBSTITUTE(G193,"~","~~"),"*","~*"),"?","~?"),$A$10:$A$209,"&lt;&gt;")&gt;1),"同じ案件ID",IF(AND(B193&lt;&gt;"",B193&lt;&gt;"非公開",B193&lt;&gt;"未公開",B193&lt;&gt;"非公表",COUNTIFS($B$10:$B$209,SUBSTITUTE(SUBSTITUTE(SUBSTITUTE(B193,"~","~~"),"*","~*"),"?","~?"),$A$10:$A$209,SUBSTITUTE(SUBSTITUTE(SUBSTITUTE(A193,"~","~~"),"*","~*"),"?","~?"))&gt;1),"企業・案件名が一致","")))</x:f>
      </x:c>
    </x:row>
    <x:row r="194" ht="36" customHeight="1">
      <x:c r="A194" s="18"/>
      <x:c r="B194" s="18"/>
      <x:c r="C194" s="18"/>
      <x:c r="D194" s="18"/>
      <x:c r="E194" s="31"/>
      <x:c r="F194" s="18"/>
      <x:c r="G194" s="34"/>
      <x:c r="H194" s="34"/>
      <x:c r="I194" s="24" t="str">
        <x:f>IF(A194="","",IF(D194="","状況を入力",IF(OR(D194="契約",D194="辞退",D194="見送り"),"終了",IF(AND(D194&lt;&gt;"検討中",D194&lt;&gt;"応募済",D194&lt;&gt;"選考中",D194&lt;&gt;"条件確認中"),"状況を確認",IF(E194="","期限未入力",IF(NOT(ISNUMBER(E194)),"日付を確認",IF(OR(E194&lt;DATE(2000,1,1),E194&gt;DATE(2100,12,31)),"日付を確認",IF(E194&lt;TODAY(),"期限超過",IF(E194=TODAY(),"今日が期限",IF(E194&lt;=TODAY()+3,"3日以内",""))))))))))</x:f>
      </x:c>
      <x:c r="J194" s="24" t="str">
        <x:f>IF(A194="","",IF(AND(G194&lt;&gt;"",COUNTIFS($G$10:$G$209,SUBSTITUTE(SUBSTITUTE(SUBSTITUTE(G194,"~","~~"),"*","~*"),"?","~?"),$A$10:$A$209,"&lt;&gt;")&gt;1),"同じ案件ID",IF(AND(B194&lt;&gt;"",B194&lt;&gt;"非公開",B194&lt;&gt;"未公開",B194&lt;&gt;"非公表",COUNTIFS($B$10:$B$209,SUBSTITUTE(SUBSTITUTE(SUBSTITUTE(B194,"~","~~"),"*","~*"),"?","~?"),$A$10:$A$209,SUBSTITUTE(SUBSTITUTE(SUBSTITUTE(A194,"~","~~"),"*","~*"),"?","~?"))&gt;1),"企業・案件名が一致","")))</x:f>
      </x:c>
    </x:row>
    <x:row r="195" ht="36" customHeight="1">
      <x:c r="A195" s="18"/>
      <x:c r="B195" s="18"/>
      <x:c r="C195" s="18"/>
      <x:c r="D195" s="18"/>
      <x:c r="E195" s="31"/>
      <x:c r="F195" s="18"/>
      <x:c r="G195" s="34"/>
      <x:c r="H195" s="34"/>
      <x:c r="I195" s="24" t="str">
        <x:f>IF(A195="","",IF(D195="","状況を入力",IF(OR(D195="契約",D195="辞退",D195="見送り"),"終了",IF(AND(D195&lt;&gt;"検討中",D195&lt;&gt;"応募済",D195&lt;&gt;"選考中",D195&lt;&gt;"条件確認中"),"状況を確認",IF(E195="","期限未入力",IF(NOT(ISNUMBER(E195)),"日付を確認",IF(OR(E195&lt;DATE(2000,1,1),E195&gt;DATE(2100,12,31)),"日付を確認",IF(E195&lt;TODAY(),"期限超過",IF(E195=TODAY(),"今日が期限",IF(E195&lt;=TODAY()+3,"3日以内",""))))))))))</x:f>
      </x:c>
      <x:c r="J195" s="24" t="str">
        <x:f>IF(A195="","",IF(AND(G195&lt;&gt;"",COUNTIFS($G$10:$G$209,SUBSTITUTE(SUBSTITUTE(SUBSTITUTE(G195,"~","~~"),"*","~*"),"?","~?"),$A$10:$A$209,"&lt;&gt;")&gt;1),"同じ案件ID",IF(AND(B195&lt;&gt;"",B195&lt;&gt;"非公開",B195&lt;&gt;"未公開",B195&lt;&gt;"非公表",COUNTIFS($B$10:$B$209,SUBSTITUTE(SUBSTITUTE(SUBSTITUTE(B195,"~","~~"),"*","~*"),"?","~?"),$A$10:$A$209,SUBSTITUTE(SUBSTITUTE(SUBSTITUTE(A195,"~","~~"),"*","~*"),"?","~?"))&gt;1),"企業・案件名が一致","")))</x:f>
      </x:c>
    </x:row>
    <x:row r="196" ht="36" customHeight="1">
      <x:c r="A196" s="18"/>
      <x:c r="B196" s="18"/>
      <x:c r="C196" s="18"/>
      <x:c r="D196" s="18"/>
      <x:c r="E196" s="31"/>
      <x:c r="F196" s="18"/>
      <x:c r="G196" s="34"/>
      <x:c r="H196" s="34"/>
      <x:c r="I196" s="24" t="str">
        <x:f>IF(A196="","",IF(D196="","状況を入力",IF(OR(D196="契約",D196="辞退",D196="見送り"),"終了",IF(AND(D196&lt;&gt;"検討中",D196&lt;&gt;"応募済",D196&lt;&gt;"選考中",D196&lt;&gt;"条件確認中"),"状況を確認",IF(E196="","期限未入力",IF(NOT(ISNUMBER(E196)),"日付を確認",IF(OR(E196&lt;DATE(2000,1,1),E196&gt;DATE(2100,12,31)),"日付を確認",IF(E196&lt;TODAY(),"期限超過",IF(E196=TODAY(),"今日が期限",IF(E196&lt;=TODAY()+3,"3日以内",""))))))))))</x:f>
      </x:c>
      <x:c r="J196" s="24" t="str">
        <x:f>IF(A196="","",IF(AND(G196&lt;&gt;"",COUNTIFS($G$10:$G$209,SUBSTITUTE(SUBSTITUTE(SUBSTITUTE(G196,"~","~~"),"*","~*"),"?","~?"),$A$10:$A$209,"&lt;&gt;")&gt;1),"同じ案件ID",IF(AND(B196&lt;&gt;"",B196&lt;&gt;"非公開",B196&lt;&gt;"未公開",B196&lt;&gt;"非公表",COUNTIFS($B$10:$B$209,SUBSTITUTE(SUBSTITUTE(SUBSTITUTE(B196,"~","~~"),"*","~*"),"?","~?"),$A$10:$A$209,SUBSTITUTE(SUBSTITUTE(SUBSTITUTE(A196,"~","~~"),"*","~*"),"?","~?"))&gt;1),"企業・案件名が一致","")))</x:f>
      </x:c>
    </x:row>
    <x:row r="197" ht="36" customHeight="1">
      <x:c r="A197" s="18"/>
      <x:c r="B197" s="18"/>
      <x:c r="C197" s="18"/>
      <x:c r="D197" s="18"/>
      <x:c r="E197" s="31"/>
      <x:c r="F197" s="18"/>
      <x:c r="G197" s="34"/>
      <x:c r="H197" s="34"/>
      <x:c r="I197" s="24" t="str">
        <x:f>IF(A197="","",IF(D197="","状況を入力",IF(OR(D197="契約",D197="辞退",D197="見送り"),"終了",IF(AND(D197&lt;&gt;"検討中",D197&lt;&gt;"応募済",D197&lt;&gt;"選考中",D197&lt;&gt;"条件確認中"),"状況を確認",IF(E197="","期限未入力",IF(NOT(ISNUMBER(E197)),"日付を確認",IF(OR(E197&lt;DATE(2000,1,1),E197&gt;DATE(2100,12,31)),"日付を確認",IF(E197&lt;TODAY(),"期限超過",IF(E197=TODAY(),"今日が期限",IF(E197&lt;=TODAY()+3,"3日以内",""))))))))))</x:f>
      </x:c>
      <x:c r="J197" s="24" t="str">
        <x:f>IF(A197="","",IF(AND(G197&lt;&gt;"",COUNTIFS($G$10:$G$209,SUBSTITUTE(SUBSTITUTE(SUBSTITUTE(G197,"~","~~"),"*","~*"),"?","~?"),$A$10:$A$209,"&lt;&gt;")&gt;1),"同じ案件ID",IF(AND(B197&lt;&gt;"",B197&lt;&gt;"非公開",B197&lt;&gt;"未公開",B197&lt;&gt;"非公表",COUNTIFS($B$10:$B$209,SUBSTITUTE(SUBSTITUTE(SUBSTITUTE(B197,"~","~~"),"*","~*"),"?","~?"),$A$10:$A$209,SUBSTITUTE(SUBSTITUTE(SUBSTITUTE(A197,"~","~~"),"*","~*"),"?","~?"))&gt;1),"企業・案件名が一致","")))</x:f>
      </x:c>
    </x:row>
    <x:row r="198" ht="36" customHeight="1">
      <x:c r="A198" s="18"/>
      <x:c r="B198" s="18"/>
      <x:c r="C198" s="18"/>
      <x:c r="D198" s="18"/>
      <x:c r="E198" s="31"/>
      <x:c r="F198" s="18"/>
      <x:c r="G198" s="34"/>
      <x:c r="H198" s="34"/>
      <x:c r="I198" s="24" t="str">
        <x:f>IF(A198="","",IF(D198="","状況を入力",IF(OR(D198="契約",D198="辞退",D198="見送り"),"終了",IF(AND(D198&lt;&gt;"検討中",D198&lt;&gt;"応募済",D198&lt;&gt;"選考中",D198&lt;&gt;"条件確認中"),"状況を確認",IF(E198="","期限未入力",IF(NOT(ISNUMBER(E198)),"日付を確認",IF(OR(E198&lt;DATE(2000,1,1),E198&gt;DATE(2100,12,31)),"日付を確認",IF(E198&lt;TODAY(),"期限超過",IF(E198=TODAY(),"今日が期限",IF(E198&lt;=TODAY()+3,"3日以内",""))))))))))</x:f>
      </x:c>
      <x:c r="J198" s="24" t="str">
        <x:f>IF(A198="","",IF(AND(G198&lt;&gt;"",COUNTIFS($G$10:$G$209,SUBSTITUTE(SUBSTITUTE(SUBSTITUTE(G198,"~","~~"),"*","~*"),"?","~?"),$A$10:$A$209,"&lt;&gt;")&gt;1),"同じ案件ID",IF(AND(B198&lt;&gt;"",B198&lt;&gt;"非公開",B198&lt;&gt;"未公開",B198&lt;&gt;"非公表",COUNTIFS($B$10:$B$209,SUBSTITUTE(SUBSTITUTE(SUBSTITUTE(B198,"~","~~"),"*","~*"),"?","~?"),$A$10:$A$209,SUBSTITUTE(SUBSTITUTE(SUBSTITUTE(A198,"~","~~"),"*","~*"),"?","~?"))&gt;1),"企業・案件名が一致","")))</x:f>
      </x:c>
    </x:row>
    <x:row r="199" ht="36" customHeight="1">
      <x:c r="A199" s="18"/>
      <x:c r="B199" s="18"/>
      <x:c r="C199" s="18"/>
      <x:c r="D199" s="18"/>
      <x:c r="E199" s="31"/>
      <x:c r="F199" s="18"/>
      <x:c r="G199" s="34"/>
      <x:c r="H199" s="34"/>
      <x:c r="I199" s="24" t="str">
        <x:f>IF(A199="","",IF(D199="","状況を入力",IF(OR(D199="契約",D199="辞退",D199="見送り"),"終了",IF(AND(D199&lt;&gt;"検討中",D199&lt;&gt;"応募済",D199&lt;&gt;"選考中",D199&lt;&gt;"条件確認中"),"状況を確認",IF(E199="","期限未入力",IF(NOT(ISNUMBER(E199)),"日付を確認",IF(OR(E199&lt;DATE(2000,1,1),E199&gt;DATE(2100,12,31)),"日付を確認",IF(E199&lt;TODAY(),"期限超過",IF(E199=TODAY(),"今日が期限",IF(E199&lt;=TODAY()+3,"3日以内",""))))))))))</x:f>
      </x:c>
      <x:c r="J199" s="24" t="str">
        <x:f>IF(A199="","",IF(AND(G199&lt;&gt;"",COUNTIFS($G$10:$G$209,SUBSTITUTE(SUBSTITUTE(SUBSTITUTE(G199,"~","~~"),"*","~*"),"?","~?"),$A$10:$A$209,"&lt;&gt;")&gt;1),"同じ案件ID",IF(AND(B199&lt;&gt;"",B199&lt;&gt;"非公開",B199&lt;&gt;"未公開",B199&lt;&gt;"非公表",COUNTIFS($B$10:$B$209,SUBSTITUTE(SUBSTITUTE(SUBSTITUTE(B199,"~","~~"),"*","~*"),"?","~?"),$A$10:$A$209,SUBSTITUTE(SUBSTITUTE(SUBSTITUTE(A199,"~","~~"),"*","~*"),"?","~?"))&gt;1),"企業・案件名が一致","")))</x:f>
      </x:c>
    </x:row>
    <x:row r="200" ht="36" customHeight="1">
      <x:c r="A200" s="18"/>
      <x:c r="B200" s="18"/>
      <x:c r="C200" s="18"/>
      <x:c r="D200" s="18"/>
      <x:c r="E200" s="31"/>
      <x:c r="F200" s="18"/>
      <x:c r="G200" s="34"/>
      <x:c r="H200" s="34"/>
      <x:c r="I200" s="24" t="str">
        <x:f>IF(A200="","",IF(D200="","状況を入力",IF(OR(D200="契約",D200="辞退",D200="見送り"),"終了",IF(AND(D200&lt;&gt;"検討中",D200&lt;&gt;"応募済",D200&lt;&gt;"選考中",D200&lt;&gt;"条件確認中"),"状況を確認",IF(E200="","期限未入力",IF(NOT(ISNUMBER(E200)),"日付を確認",IF(OR(E200&lt;DATE(2000,1,1),E200&gt;DATE(2100,12,31)),"日付を確認",IF(E200&lt;TODAY(),"期限超過",IF(E200=TODAY(),"今日が期限",IF(E200&lt;=TODAY()+3,"3日以内",""))))))))))</x:f>
      </x:c>
      <x:c r="J200" s="24" t="str">
        <x:f>IF(A200="","",IF(AND(G200&lt;&gt;"",COUNTIFS($G$10:$G$209,SUBSTITUTE(SUBSTITUTE(SUBSTITUTE(G200,"~","~~"),"*","~*"),"?","~?"),$A$10:$A$209,"&lt;&gt;")&gt;1),"同じ案件ID",IF(AND(B200&lt;&gt;"",B200&lt;&gt;"非公開",B200&lt;&gt;"未公開",B200&lt;&gt;"非公表",COUNTIFS($B$10:$B$209,SUBSTITUTE(SUBSTITUTE(SUBSTITUTE(B200,"~","~~"),"*","~*"),"?","~?"),$A$10:$A$209,SUBSTITUTE(SUBSTITUTE(SUBSTITUTE(A200,"~","~~"),"*","~*"),"?","~?"))&gt;1),"企業・案件名が一致","")))</x:f>
      </x:c>
    </x:row>
    <x:row r="201" ht="36" customHeight="1">
      <x:c r="A201" s="18"/>
      <x:c r="B201" s="18"/>
      <x:c r="C201" s="18"/>
      <x:c r="D201" s="18"/>
      <x:c r="E201" s="31"/>
      <x:c r="F201" s="18"/>
      <x:c r="G201" s="34"/>
      <x:c r="H201" s="34"/>
      <x:c r="I201" s="24" t="str">
        <x:f>IF(A201="","",IF(D201="","状況を入力",IF(OR(D201="契約",D201="辞退",D201="見送り"),"終了",IF(AND(D201&lt;&gt;"検討中",D201&lt;&gt;"応募済",D201&lt;&gt;"選考中",D201&lt;&gt;"条件確認中"),"状況を確認",IF(E201="","期限未入力",IF(NOT(ISNUMBER(E201)),"日付を確認",IF(OR(E201&lt;DATE(2000,1,1),E201&gt;DATE(2100,12,31)),"日付を確認",IF(E201&lt;TODAY(),"期限超過",IF(E201=TODAY(),"今日が期限",IF(E201&lt;=TODAY()+3,"3日以内",""))))))))))</x:f>
      </x:c>
      <x:c r="J201" s="24" t="str">
        <x:f>IF(A201="","",IF(AND(G201&lt;&gt;"",COUNTIFS($G$10:$G$209,SUBSTITUTE(SUBSTITUTE(SUBSTITUTE(G201,"~","~~"),"*","~*"),"?","~?"),$A$10:$A$209,"&lt;&gt;")&gt;1),"同じ案件ID",IF(AND(B201&lt;&gt;"",B201&lt;&gt;"非公開",B201&lt;&gt;"未公開",B201&lt;&gt;"非公表",COUNTIFS($B$10:$B$209,SUBSTITUTE(SUBSTITUTE(SUBSTITUTE(B201,"~","~~"),"*","~*"),"?","~?"),$A$10:$A$209,SUBSTITUTE(SUBSTITUTE(SUBSTITUTE(A201,"~","~~"),"*","~*"),"?","~?"))&gt;1),"企業・案件名が一致","")))</x:f>
      </x:c>
    </x:row>
    <x:row r="202" ht="36" customHeight="1">
      <x:c r="A202" s="18"/>
      <x:c r="B202" s="18"/>
      <x:c r="C202" s="18"/>
      <x:c r="D202" s="18"/>
      <x:c r="E202" s="31"/>
      <x:c r="F202" s="18"/>
      <x:c r="G202" s="34"/>
      <x:c r="H202" s="34"/>
      <x:c r="I202" s="24" t="str">
        <x:f>IF(A202="","",IF(D202="","状況を入力",IF(OR(D202="契約",D202="辞退",D202="見送り"),"終了",IF(AND(D202&lt;&gt;"検討中",D202&lt;&gt;"応募済",D202&lt;&gt;"選考中",D202&lt;&gt;"条件確認中"),"状況を確認",IF(E202="","期限未入力",IF(NOT(ISNUMBER(E202)),"日付を確認",IF(OR(E202&lt;DATE(2000,1,1),E202&gt;DATE(2100,12,31)),"日付を確認",IF(E202&lt;TODAY(),"期限超過",IF(E202=TODAY(),"今日が期限",IF(E202&lt;=TODAY()+3,"3日以内",""))))))))))</x:f>
      </x:c>
      <x:c r="J202" s="24" t="str">
        <x:f>IF(A202="","",IF(AND(G202&lt;&gt;"",COUNTIFS($G$10:$G$209,SUBSTITUTE(SUBSTITUTE(SUBSTITUTE(G202,"~","~~"),"*","~*"),"?","~?"),$A$10:$A$209,"&lt;&gt;")&gt;1),"同じ案件ID",IF(AND(B202&lt;&gt;"",B202&lt;&gt;"非公開",B202&lt;&gt;"未公開",B202&lt;&gt;"非公表",COUNTIFS($B$10:$B$209,SUBSTITUTE(SUBSTITUTE(SUBSTITUTE(B202,"~","~~"),"*","~*"),"?","~?"),$A$10:$A$209,SUBSTITUTE(SUBSTITUTE(SUBSTITUTE(A202,"~","~~"),"*","~*"),"?","~?"))&gt;1),"企業・案件名が一致","")))</x:f>
      </x:c>
    </x:row>
    <x:row r="203" ht="36" customHeight="1">
      <x:c r="A203" s="18"/>
      <x:c r="B203" s="18"/>
      <x:c r="C203" s="18"/>
      <x:c r="D203" s="18"/>
      <x:c r="E203" s="31"/>
      <x:c r="F203" s="18"/>
      <x:c r="G203" s="34"/>
      <x:c r="H203" s="34"/>
      <x:c r="I203" s="24" t="str">
        <x:f>IF(A203="","",IF(D203="","状況を入力",IF(OR(D203="契約",D203="辞退",D203="見送り"),"終了",IF(AND(D203&lt;&gt;"検討中",D203&lt;&gt;"応募済",D203&lt;&gt;"選考中",D203&lt;&gt;"条件確認中"),"状況を確認",IF(E203="","期限未入力",IF(NOT(ISNUMBER(E203)),"日付を確認",IF(OR(E203&lt;DATE(2000,1,1),E203&gt;DATE(2100,12,31)),"日付を確認",IF(E203&lt;TODAY(),"期限超過",IF(E203=TODAY(),"今日が期限",IF(E203&lt;=TODAY()+3,"3日以内",""))))))))))</x:f>
      </x:c>
      <x:c r="J203" s="24" t="str">
        <x:f>IF(A203="","",IF(AND(G203&lt;&gt;"",COUNTIFS($G$10:$G$209,SUBSTITUTE(SUBSTITUTE(SUBSTITUTE(G203,"~","~~"),"*","~*"),"?","~?"),$A$10:$A$209,"&lt;&gt;")&gt;1),"同じ案件ID",IF(AND(B203&lt;&gt;"",B203&lt;&gt;"非公開",B203&lt;&gt;"未公開",B203&lt;&gt;"非公表",COUNTIFS($B$10:$B$209,SUBSTITUTE(SUBSTITUTE(SUBSTITUTE(B203,"~","~~"),"*","~*"),"?","~?"),$A$10:$A$209,SUBSTITUTE(SUBSTITUTE(SUBSTITUTE(A203,"~","~~"),"*","~*"),"?","~?"))&gt;1),"企業・案件名が一致","")))</x:f>
      </x:c>
    </x:row>
    <x:row r="204" ht="36" customHeight="1">
      <x:c r="A204" s="18"/>
      <x:c r="B204" s="18"/>
      <x:c r="C204" s="18"/>
      <x:c r="D204" s="18"/>
      <x:c r="E204" s="31"/>
      <x:c r="F204" s="18"/>
      <x:c r="G204" s="34"/>
      <x:c r="H204" s="34"/>
      <x:c r="I204" s="24" t="str">
        <x:f>IF(A204="","",IF(D204="","状況を入力",IF(OR(D204="契約",D204="辞退",D204="見送り"),"終了",IF(AND(D204&lt;&gt;"検討中",D204&lt;&gt;"応募済",D204&lt;&gt;"選考中",D204&lt;&gt;"条件確認中"),"状況を確認",IF(E204="","期限未入力",IF(NOT(ISNUMBER(E204)),"日付を確認",IF(OR(E204&lt;DATE(2000,1,1),E204&gt;DATE(2100,12,31)),"日付を確認",IF(E204&lt;TODAY(),"期限超過",IF(E204=TODAY(),"今日が期限",IF(E204&lt;=TODAY()+3,"3日以内",""))))))))))</x:f>
      </x:c>
      <x:c r="J204" s="24" t="str">
        <x:f>IF(A204="","",IF(AND(G204&lt;&gt;"",COUNTIFS($G$10:$G$209,SUBSTITUTE(SUBSTITUTE(SUBSTITUTE(G204,"~","~~"),"*","~*"),"?","~?"),$A$10:$A$209,"&lt;&gt;")&gt;1),"同じ案件ID",IF(AND(B204&lt;&gt;"",B204&lt;&gt;"非公開",B204&lt;&gt;"未公開",B204&lt;&gt;"非公表",COUNTIFS($B$10:$B$209,SUBSTITUTE(SUBSTITUTE(SUBSTITUTE(B204,"~","~~"),"*","~*"),"?","~?"),$A$10:$A$209,SUBSTITUTE(SUBSTITUTE(SUBSTITUTE(A204,"~","~~"),"*","~*"),"?","~?"))&gt;1),"企業・案件名が一致","")))</x:f>
      </x:c>
    </x:row>
    <x:row r="205" ht="36" customHeight="1">
      <x:c r="A205" s="18"/>
      <x:c r="B205" s="18"/>
      <x:c r="C205" s="18"/>
      <x:c r="D205" s="18"/>
      <x:c r="E205" s="31"/>
      <x:c r="F205" s="18"/>
      <x:c r="G205" s="34"/>
      <x:c r="H205" s="34"/>
      <x:c r="I205" s="24" t="str">
        <x:f>IF(A205="","",IF(D205="","状況を入力",IF(OR(D205="契約",D205="辞退",D205="見送り"),"終了",IF(AND(D205&lt;&gt;"検討中",D205&lt;&gt;"応募済",D205&lt;&gt;"選考中",D205&lt;&gt;"条件確認中"),"状況を確認",IF(E205="","期限未入力",IF(NOT(ISNUMBER(E205)),"日付を確認",IF(OR(E205&lt;DATE(2000,1,1),E205&gt;DATE(2100,12,31)),"日付を確認",IF(E205&lt;TODAY(),"期限超過",IF(E205=TODAY(),"今日が期限",IF(E205&lt;=TODAY()+3,"3日以内",""))))))))))</x:f>
      </x:c>
      <x:c r="J205" s="24" t="str">
        <x:f>IF(A205="","",IF(AND(G205&lt;&gt;"",COUNTIFS($G$10:$G$209,SUBSTITUTE(SUBSTITUTE(SUBSTITUTE(G205,"~","~~"),"*","~*"),"?","~?"),$A$10:$A$209,"&lt;&gt;")&gt;1),"同じ案件ID",IF(AND(B205&lt;&gt;"",B205&lt;&gt;"非公開",B205&lt;&gt;"未公開",B205&lt;&gt;"非公表",COUNTIFS($B$10:$B$209,SUBSTITUTE(SUBSTITUTE(SUBSTITUTE(B205,"~","~~"),"*","~*"),"?","~?"),$A$10:$A$209,SUBSTITUTE(SUBSTITUTE(SUBSTITUTE(A205,"~","~~"),"*","~*"),"?","~?"))&gt;1),"企業・案件名が一致","")))</x:f>
      </x:c>
    </x:row>
    <x:row r="206" ht="36" customHeight="1">
      <x:c r="A206" s="18"/>
      <x:c r="B206" s="18"/>
      <x:c r="C206" s="18"/>
      <x:c r="D206" s="18"/>
      <x:c r="E206" s="31"/>
      <x:c r="F206" s="18"/>
      <x:c r="G206" s="34"/>
      <x:c r="H206" s="34"/>
      <x:c r="I206" s="24" t="str">
        <x:f>IF(A206="","",IF(D206="","状況を入力",IF(OR(D206="契約",D206="辞退",D206="見送り"),"終了",IF(AND(D206&lt;&gt;"検討中",D206&lt;&gt;"応募済",D206&lt;&gt;"選考中",D206&lt;&gt;"条件確認中"),"状況を確認",IF(E206="","期限未入力",IF(NOT(ISNUMBER(E206)),"日付を確認",IF(OR(E206&lt;DATE(2000,1,1),E206&gt;DATE(2100,12,31)),"日付を確認",IF(E206&lt;TODAY(),"期限超過",IF(E206=TODAY(),"今日が期限",IF(E206&lt;=TODAY()+3,"3日以内",""))))))))))</x:f>
      </x:c>
      <x:c r="J206" s="24" t="str">
        <x:f>IF(A206="","",IF(AND(G206&lt;&gt;"",COUNTIFS($G$10:$G$209,SUBSTITUTE(SUBSTITUTE(SUBSTITUTE(G206,"~","~~"),"*","~*"),"?","~?"),$A$10:$A$209,"&lt;&gt;")&gt;1),"同じ案件ID",IF(AND(B206&lt;&gt;"",B206&lt;&gt;"非公開",B206&lt;&gt;"未公開",B206&lt;&gt;"非公表",COUNTIFS($B$10:$B$209,SUBSTITUTE(SUBSTITUTE(SUBSTITUTE(B206,"~","~~"),"*","~*"),"?","~?"),$A$10:$A$209,SUBSTITUTE(SUBSTITUTE(SUBSTITUTE(A206,"~","~~"),"*","~*"),"?","~?"))&gt;1),"企業・案件名が一致","")))</x:f>
      </x:c>
    </x:row>
    <x:row r="207" ht="36" customHeight="1">
      <x:c r="A207" s="18"/>
      <x:c r="B207" s="18"/>
      <x:c r="C207" s="18"/>
      <x:c r="D207" s="18"/>
      <x:c r="E207" s="31"/>
      <x:c r="F207" s="18"/>
      <x:c r="G207" s="34"/>
      <x:c r="H207" s="34"/>
      <x:c r="I207" s="24" t="str">
        <x:f>IF(A207="","",IF(D207="","状況を入力",IF(OR(D207="契約",D207="辞退",D207="見送り"),"終了",IF(AND(D207&lt;&gt;"検討中",D207&lt;&gt;"応募済",D207&lt;&gt;"選考中",D207&lt;&gt;"条件確認中"),"状況を確認",IF(E207="","期限未入力",IF(NOT(ISNUMBER(E207)),"日付を確認",IF(OR(E207&lt;DATE(2000,1,1),E207&gt;DATE(2100,12,31)),"日付を確認",IF(E207&lt;TODAY(),"期限超過",IF(E207=TODAY(),"今日が期限",IF(E207&lt;=TODAY()+3,"3日以内",""))))))))))</x:f>
      </x:c>
      <x:c r="J207" s="24" t="str">
        <x:f>IF(A207="","",IF(AND(G207&lt;&gt;"",COUNTIFS($G$10:$G$209,SUBSTITUTE(SUBSTITUTE(SUBSTITUTE(G207,"~","~~"),"*","~*"),"?","~?"),$A$10:$A$209,"&lt;&gt;")&gt;1),"同じ案件ID",IF(AND(B207&lt;&gt;"",B207&lt;&gt;"非公開",B207&lt;&gt;"未公開",B207&lt;&gt;"非公表",COUNTIFS($B$10:$B$209,SUBSTITUTE(SUBSTITUTE(SUBSTITUTE(B207,"~","~~"),"*","~*"),"?","~?"),$A$10:$A$209,SUBSTITUTE(SUBSTITUTE(SUBSTITUTE(A207,"~","~~"),"*","~*"),"?","~?"))&gt;1),"企業・案件名が一致","")))</x:f>
      </x:c>
    </x:row>
    <x:row r="208" ht="36" customHeight="1">
      <x:c r="A208" s="18"/>
      <x:c r="B208" s="18"/>
      <x:c r="C208" s="18"/>
      <x:c r="D208" s="18"/>
      <x:c r="E208" s="31"/>
      <x:c r="F208" s="18"/>
      <x:c r="G208" s="34"/>
      <x:c r="H208" s="34"/>
      <x:c r="I208" s="24" t="str">
        <x:f>IF(A208="","",IF(D208="","状況を入力",IF(OR(D208="契約",D208="辞退",D208="見送り"),"終了",IF(AND(D208&lt;&gt;"検討中",D208&lt;&gt;"応募済",D208&lt;&gt;"選考中",D208&lt;&gt;"条件確認中"),"状況を確認",IF(E208="","期限未入力",IF(NOT(ISNUMBER(E208)),"日付を確認",IF(OR(E208&lt;DATE(2000,1,1),E208&gt;DATE(2100,12,31)),"日付を確認",IF(E208&lt;TODAY(),"期限超過",IF(E208=TODAY(),"今日が期限",IF(E208&lt;=TODAY()+3,"3日以内",""))))))))))</x:f>
      </x:c>
      <x:c r="J208" s="24" t="str">
        <x:f>IF(A208="","",IF(AND(G208&lt;&gt;"",COUNTIFS($G$10:$G$209,SUBSTITUTE(SUBSTITUTE(SUBSTITUTE(G208,"~","~~"),"*","~*"),"?","~?"),$A$10:$A$209,"&lt;&gt;")&gt;1),"同じ案件ID",IF(AND(B208&lt;&gt;"",B208&lt;&gt;"非公開",B208&lt;&gt;"未公開",B208&lt;&gt;"非公表",COUNTIFS($B$10:$B$209,SUBSTITUTE(SUBSTITUTE(SUBSTITUTE(B208,"~","~~"),"*","~*"),"?","~?"),$A$10:$A$209,SUBSTITUTE(SUBSTITUTE(SUBSTITUTE(A208,"~","~~"),"*","~*"),"?","~?"))&gt;1),"企業・案件名が一致","")))</x:f>
      </x:c>
    </x:row>
    <x:row r="209" ht="36" customHeight="1">
      <x:c r="A209" s="19"/>
      <x:c r="B209" s="19"/>
      <x:c r="C209" s="19"/>
      <x:c r="D209" s="19"/>
      <x:c r="E209" s="32"/>
      <x:c r="F209" s="19"/>
      <x:c r="G209" s="35"/>
      <x:c r="H209" s="35"/>
      <x:c r="I209" s="24" t="str">
        <x:f>IF(A209="","",IF(D209="","状況を入力",IF(OR(D209="契約",D209="辞退",D209="見送り"),"終了",IF(AND(D209&lt;&gt;"検討中",D209&lt;&gt;"応募済",D209&lt;&gt;"選考中",D209&lt;&gt;"条件確認中"),"状況を確認",IF(E209="","期限未入力",IF(NOT(ISNUMBER(E209)),"日付を確認",IF(OR(E209&lt;DATE(2000,1,1),E209&gt;DATE(2100,12,31)),"日付を確認",IF(E209&lt;TODAY(),"期限超過",IF(E209=TODAY(),"今日が期限",IF(E209&lt;=TODAY()+3,"3日以内",""))))))))))</x:f>
      </x:c>
      <x:c r="J209" s="24" t="str">
        <x:f>IF(A209="","",IF(AND(G209&lt;&gt;"",COUNTIFS($G$10:$G$209,SUBSTITUTE(SUBSTITUTE(SUBSTITUTE(G209,"~","~~"),"*","~*"),"?","~?"),$A$10:$A$209,"&lt;&gt;")&gt;1),"同じ案件ID",IF(AND(B209&lt;&gt;"",B209&lt;&gt;"非公開",B209&lt;&gt;"未公開",B209&lt;&gt;"非公表",COUNTIFS($B$10:$B$209,SUBSTITUTE(SUBSTITUTE(SUBSTITUTE(B209,"~","~~"),"*","~*"),"?","~?"),$A$10:$A$209,SUBSTITUTE(SUBSTITUTE(SUBSTITUTE(A209,"~","~~"),"*","~*"),"?","~?"))&gt;1),"企業・案件名が一致","")))</x:f>
      </x:c>
    </x:row>
  </x:sheetData>
  <x:mergeCells>
    <x:mergeCell ref="A2:J2"/>
    <x:mergeCell ref="A3:J3"/>
    <x:mergeCell ref="A5:B5"/>
    <x:mergeCell ref="A6:B6"/>
    <x:mergeCell ref="C5:D5"/>
    <x:mergeCell ref="C6:D6"/>
    <x:mergeCell ref="E5:F5"/>
    <x:mergeCell ref="E6:F6"/>
    <x:mergeCell ref="G5:H5"/>
    <x:mergeCell ref="G6:H6"/>
    <x:mergeCell ref="A7:J7"/>
  </x:mergeCells>
  <x:conditionalFormatting sqref="I10:I209">
    <x:cfRule type="expression" dxfId="0" priority="1">
      <x:formula>$I10="期限超過"</x:formula>
    </x:cfRule>
    <x:cfRule type="expression" dxfId="1" priority="2">
      <x:formula>OR($I10="今日が期限",$I10="3日以内")</x:formula>
    </x:cfRule>
    <x:cfRule type="expression" dxfId="3" priority="4">
      <x:formula>$I10="終了"</x:formula>
    </x:cfRule>
  </x:conditionalFormatting>
  <x:conditionalFormatting sqref="J10:J209">
    <x:cfRule type="expression" dxfId="2" priority="3">
      <x:formula>$J10&lt;&gt;""</x:formula>
    </x:cfRule>
  </x:conditionalFormatting>
  <x:dataValidations count="1">
    <x:dataValidation type="list" sqref="D10:D209">
      <x:formula1>"検討中,応募済,選考中,条件確認中,契約,辞退,見送り"</x:formula1>
    </x:dataValidation>
  </x:dataValidations>
  <x:pageMargins left="0.7" right="0.7" top="0.75" bottom="0.75" header="0.3" footer="0.3"/>
  <x:tableParts count="1">
    <x:tablePart xmlns:r="http://schemas.openxmlformats.org/officeDocument/2006/relationships" r:id="Re66a2095489a47f7"/>
  </x:tableParts>
</x:worksheet>
</file>

<file path=xl/worksheets/sheet2.xml><?xml version="1.0" encoding="utf-8"?>
<x:worksheet xmlns:x="http://schemas.openxmlformats.org/spreadsheetml/2006/main">
  <x:sheetPr>
    <x:tabColor rgb="FF52677C"/>
  </x:sheetPr>
  <x:sheetViews>
    <x:sheetView showGridLines="0" workbookViewId="0">
      <x:pane xSplit="1" ySplit="9" topLeftCell="B10" activePane="bottomRight" state="frozen"/>
    </x:sheetView>
  </x:sheetViews>
  <x:sheetFormatPr defaultRowHeight="15"/>
  <x:cols>
    <x:col min="1" max="1" width="23.329999923706055" hidden="0" customWidth="1"/>
    <x:col min="2" max="2" width="16.670000076293945" hidden="0" customWidth="1"/>
    <x:col min="3" max="3" width="14.4399995803833" hidden="0" customWidth="1"/>
    <x:col min="4" max="4" width="11.670000076293945" hidden="0" customWidth="1"/>
    <x:col min="5" max="5" width="11.670000076293945" hidden="0" customWidth="1"/>
    <x:col min="6" max="6" width="22.219999313354492" hidden="0" customWidth="1"/>
    <x:col min="7" max="7" width="14.4399995803833" hidden="0" customWidth="1"/>
    <x:col min="8" max="8" width="16.670000076293945" hidden="0" customWidth="1"/>
    <x:col min="9" max="9" width="13.890000343322754" hidden="0" customWidth="1"/>
    <x:col min="10" max="10" width="17.780000686645508" hidden="0" customWidth="1"/>
  </x:cols>
  <x:sheetData>
    <x:row r="1" ht="12" customHeight="1">
      <x:c r="A1" s="2"/>
      <x:c r="B1" s="2"/>
      <x:c r="C1" s="2"/>
      <x:c r="D1" s="2"/>
      <x:c r="E1" s="2"/>
      <x:c r="F1" s="2"/>
      <x:c r="G1" s="2"/>
      <x:c r="H1" s="2"/>
      <x:c r="I1" s="2"/>
      <x:c r="J1" s="2"/>
    </x:row>
    <x:row r="2" ht="32.25" customHeight="1">
      <x:c r="A2" s="3" t="str">
        <x:v>案件管理シート｜記入例と使い方</x:v>
      </x:c>
      <x:c r="B2" s="3"/>
      <x:c r="C2" s="3"/>
      <x:c r="D2" s="3"/>
      <x:c r="E2" s="3"/>
      <x:c r="F2" s="3"/>
      <x:c r="G2" s="3"/>
      <x:c r="H2" s="3"/>
      <x:c r="I2" s="3"/>
      <x:c r="J2" s="3"/>
    </x:row>
    <x:row r="3" ht="21.75" customHeight="1">
      <x:c r="A3" s="4" t="str">
        <x:v>すべて架空の案件です。期限は今日を基準に変わり、色と表示の見本になります。</x:v>
      </x:c>
      <x:c r="B3" s="4"/>
      <x:c r="C3" s="4"/>
      <x:c r="D3" s="4"/>
      <x:c r="E3" s="4"/>
      <x:c r="F3" s="4"/>
      <x:c r="G3" s="4"/>
      <x:c r="H3" s="4"/>
      <x:c r="I3" s="4"/>
      <x:c r="J3" s="4"/>
    </x:row>
    <x:row r="4">
      <x:c r="A4" s="2"/>
      <x:c r="B4" s="2"/>
      <x:c r="C4" s="2"/>
      <x:c r="D4" s="2"/>
      <x:c r="E4" s="2"/>
      <x:c r="F4" s="2"/>
      <x:c r="G4" s="2"/>
      <x:c r="H4" s="2"/>
      <x:c r="I4" s="2"/>
      <x:c r="J4" s="2"/>
    </x:row>
    <x:row r="5" ht="18.75" customHeight="1">
      <x:c r="A5" s="4" t="str">
        <x:v>登録した案件</x:v>
      </x:c>
      <x:c r="B5" s="4"/>
      <x:c r="C5" s="4" t="str">
        <x:v>応募・選考中</x:v>
      </x:c>
      <x:c r="D5" s="4"/>
      <x:c r="E5" s="4" t="str">
        <x:v>3日以内・期限超過</x:v>
      </x:c>
      <x:c r="F5" s="4"/>
      <x:c r="G5" s="4" t="str">
        <x:v>重複の可能性がある行</x:v>
      </x:c>
      <x:c r="H5" s="4"/>
      <x:c r="I5" s="2" t="str">
        <x:v>判定日</x:v>
      </x:c>
      <x:c r="J5" s="8" t="n">
        <x:f>TODAY()</x:f>
        <x:v>46316</x:v>
      </x:c>
    </x:row>
    <x:row r="6" ht="29.25" customHeight="1">
      <x:c r="A6" s="7" t="n">
        <x:f>COUNTA(A10:A16)</x:f>
        <x:v>7</x:v>
      </x:c>
      <x:c r="B6" s="7"/>
      <x:c r="C6" s="7" t="n">
        <x:f>COUNTIF(D10:D16,"応募済")+COUNTIF(D10:D16,"選考中")+COUNTIF(D10:D16,"条件確認中")</x:f>
        <x:v>4</x:v>
      </x:c>
      <x:c r="D6" s="7"/>
      <x:c r="E6" s="7" t="n">
        <x:f>COUNTIF(I10:I16,"期限超過")+COUNTIF(I10:I16,"今日が期限")+COUNTIF(I10:I16,"3日以内")</x:f>
        <x:v>3</x:v>
      </x:c>
      <x:c r="F6" s="7"/>
      <x:c r="G6" s="7" t="n">
        <x:f>COUNTIF(J10:J16,"同じ案件ID")+COUNTIF(J10:J16,"企業・案件名が一致")</x:f>
        <x:v>2</x:v>
      </x:c>
      <x:c r="H6" s="7"/>
      <x:c r="I6" s="2"/>
      <x:c r="J6" s="2"/>
    </x:row>
    <x:row r="7" ht="19.5" customHeight="1">
      <x:c r="A7" s="9" t="str">
        <x:v>入力欄：A〜H列　／　自動表示：I・J列　／　入力は200件まで。使い方は「記入例と使い方」へ。</x:v>
      </x:c>
      <x:c r="B7" s="9"/>
      <x:c r="C7" s="9"/>
      <x:c r="D7" s="9"/>
      <x:c r="E7" s="9"/>
      <x:c r="F7" s="9"/>
      <x:c r="G7" s="9"/>
      <x:c r="H7" s="9"/>
      <x:c r="I7" s="9"/>
      <x:c r="J7" s="9"/>
    </x:row>
    <x:row r="8" ht="18.75" customHeight="1">
      <x:c r="A8" s="9" t="str">
        <x:v>記入例のすぐ下に使い方があります。企業名・募集URL・IDはすべて架空です。</x:v>
      </x:c>
      <x:c r="B8" s="9"/>
      <x:c r="C8" s="9"/>
      <x:c r="D8" s="9"/>
      <x:c r="E8" s="9"/>
      <x:c r="F8" s="9"/>
      <x:c r="G8" s="9"/>
      <x:c r="H8" s="9"/>
      <x:c r="I8" s="9"/>
      <x:c r="J8" s="9"/>
    </x:row>
    <x:row r="9" ht="25.5" customHeight="1">
      <x:c r="A9" s="12" t="str">
        <x:v>案件名</x:v>
      </x:c>
      <x:c r="B9" s="12" t="str">
        <x:v>企業名</x:v>
      </x:c>
      <x:c r="C9" s="12" t="str">
        <x:v>応募窓口</x:v>
      </x:c>
      <x:c r="D9" s="12" t="str">
        <x:v>状況</x:v>
      </x:c>
      <x:c r="E9" s="12" t="str">
        <x:v>回答期限</x:v>
      </x:c>
      <x:c r="F9" s="12" t="str">
        <x:v>次の対応</x:v>
      </x:c>
      <x:c r="G9" s="12" t="str">
        <x:v>共通の案件ID</x:v>
      </x:c>
      <x:c r="H9" s="12" t="str">
        <x:v>募集URL</x:v>
      </x:c>
      <x:c r="I9" s="12" t="str">
        <x:v>期限の確認</x:v>
      </x:c>
      <x:c r="J9" s="12" t="str">
        <x:v>重複の確認</x:v>
      </x:c>
    </x:row>
    <x:row r="10" ht="36" customHeight="1">
      <x:c r="A10" s="17" t="str">
        <x:v>サイト改善ディレクション</x:v>
      </x:c>
      <x:c r="B10" s="17" t="str">
        <x:v>架空の青空商店</x:v>
      </x:c>
      <x:c r="C10" s="17" t="str">
        <x:v>紹介会社A</x:v>
      </x:c>
      <x:c r="D10" s="17" t="str">
        <x:v>選考中</x:v>
      </x:c>
      <x:c r="E10" s="30" t="n">
        <x:f>TODAY()-1</x:f>
        <x:v>46315</x:v>
      </x:c>
      <x:c r="F10" s="17" t="str">
        <x:v>面談可能日を返信</x:v>
      </x:c>
      <x:c r="G10" s="33" t="str">
        <x:v>AOZORA-01</x:v>
      </x:c>
      <x:c r="H10" s="33" t="str">
        <x:v>https://example.com/job/aozora</x:v>
      </x:c>
      <x:c r="I10" s="24" t="str">
        <x:f>IF(A10="","",IF(D10="","状況を入力",IF(OR(D10="契約",D10="辞退",D10="見送り"),"終了",IF(AND(D10&lt;&gt;"検討中",D10&lt;&gt;"応募済",D10&lt;&gt;"選考中",D10&lt;&gt;"条件確認中"),"状況を確認",IF(E10="","期限未入力",IF(NOT(ISNUMBER(E10)),"日付を確認",IF(OR(E10&lt;DATE(2000,1,1),E10&gt;DATE(2100,12,31)),"日付を確認",IF(E10&lt;TODAY(),"期限超過",IF(E10=TODAY(),"今日が期限",IF(E10&lt;=TODAY()+3,"3日以内",""))))))))))</x:f>
        <x:v>期限超過</x:v>
      </x:c>
      <x:c r="J10" s="24" t="str">
        <x:f>IF(A10="","",IF(AND(G10&lt;&gt;"",COUNTIFS($G$10:$G$16,SUBSTITUTE(SUBSTITUTE(SUBSTITUTE(G10,"~","~~"),"*","~*"),"?","~?"),$A$10:$A$16,"&lt;&gt;")&gt;1),"同じ案件ID",IF(AND(B10&lt;&gt;"",B10&lt;&gt;"非公開",B10&lt;&gt;"未公開",B10&lt;&gt;"非公表",COUNTIFS($B$10:$B$16,SUBSTITUTE(SUBSTITUTE(SUBSTITUTE(B10,"~","~~"),"*","~*"),"?","~?"),$A$10:$A$16,SUBSTITUTE(SUBSTITUTE(SUBSTITUTE(A10,"~","~~"),"*","~*"),"?","~?"))&gt;1),"企業・案件名が一致","")))</x:f>
        <x:v>同じ案件ID</x:v>
      </x:c>
    </x:row>
    <x:row r="11" ht="36" customHeight="1">
      <x:c r="A11" s="18" t="str">
        <x:v>Web改善の進行管理</x:v>
      </x:c>
      <x:c r="B11" s="18" t="str">
        <x:v>架空の青空商店</x:v>
      </x:c>
      <x:c r="C11" s="18" t="str">
        <x:v>紹介会社B</x:v>
      </x:c>
      <x:c r="D11" s="18" t="str">
        <x:v>応募済</x:v>
      </x:c>
      <x:c r="E11" s="31" t="n">
        <x:f>TODAY()+2</x:f>
        <x:v>46318</x:v>
      </x:c>
      <x:c r="F11" s="18" t="str">
        <x:v>A社経由の応募と同じ案件か確認</x:v>
      </x:c>
      <x:c r="G11" s="34" t="str">
        <x:v>AOZORA-01</x:v>
      </x:c>
      <x:c r="H11" s="34" t="str">
        <x:v>https://example.com/job/aozora-b</x:v>
      </x:c>
      <x:c r="I11" s="24" t="str">
        <x:f>IF(A11="","",IF(D11="","状況を入力",IF(OR(D11="契約",D11="辞退",D11="見送り"),"終了",IF(AND(D11&lt;&gt;"検討中",D11&lt;&gt;"応募済",D11&lt;&gt;"選考中",D11&lt;&gt;"条件確認中"),"状況を確認",IF(E11="","期限未入力",IF(NOT(ISNUMBER(E11)),"日付を確認",IF(OR(E11&lt;DATE(2000,1,1),E11&gt;DATE(2100,12,31)),"日付を確認",IF(E11&lt;TODAY(),"期限超過",IF(E11=TODAY(),"今日が期限",IF(E11&lt;=TODAY()+3,"3日以内",""))))))))))</x:f>
        <x:v>3日以内</x:v>
      </x:c>
      <x:c r="J11" s="24" t="str">
        <x:f>IF(A11="","",IF(AND(G11&lt;&gt;"",COUNTIFS($G$10:$G$16,SUBSTITUTE(SUBSTITUTE(SUBSTITUTE(G11,"~","~~"),"*","~*"),"?","~?"),$A$10:$A$16,"&lt;&gt;")&gt;1),"同じ案件ID",IF(AND(B11&lt;&gt;"",B11&lt;&gt;"非公開",B11&lt;&gt;"未公開",B11&lt;&gt;"非公表",COUNTIFS($B$10:$B$16,SUBSTITUTE(SUBSTITUTE(SUBSTITUTE(B11,"~","~~"),"*","~*"),"?","~?"),$A$10:$A$16,SUBSTITUTE(SUBSTITUTE(SUBSTITUTE(A11,"~","~~"),"*","~*"),"?","~?"))&gt;1),"企業・案件名が一致","")))</x:f>
        <x:v>同じ案件ID</x:v>
      </x:c>
    </x:row>
    <x:row r="12" ht="36" customHeight="1">
      <x:c r="A12" s="18" t="str">
        <x:v>広告運用の支援</x:v>
      </x:c>
      <x:c r="B12" s="18" t="str">
        <x:v>架空の若葉工房</x:v>
      </x:c>
      <x:c r="C12" s="18" t="str">
        <x:v>直接応募</x:v>
      </x:c>
      <x:c r="D12" s="18" t="str">
        <x:v>条件確認中</x:v>
      </x:c>
      <x:c r="E12" s="31" t="n">
        <x:f>TODAY()</x:f>
        <x:v>46316</x:v>
      </x:c>
      <x:c r="F12" s="18" t="str">
        <x:v>稼働時間の条件を返信</x:v>
      </x:c>
      <x:c r="G12" s="34"/>
      <x:c r="H12" s="34" t="str">
        <x:v>https://example.com/job/wakaba</x:v>
      </x:c>
      <x:c r="I12" s="24" t="str">
        <x:f>IF(A12="","",IF(D12="","状況を入力",IF(OR(D12="契約",D12="辞退",D12="見送り"),"終了",IF(AND(D12&lt;&gt;"検討中",D12&lt;&gt;"応募済",D12&lt;&gt;"選考中",D12&lt;&gt;"条件確認中"),"状況を確認",IF(E12="","期限未入力",IF(NOT(ISNUMBER(E12)),"日付を確認",IF(OR(E12&lt;DATE(2000,1,1),E12&gt;DATE(2100,12,31)),"日付を確認",IF(E12&lt;TODAY(),"期限超過",IF(E12=TODAY(),"今日が期限",IF(E12&lt;=TODAY()+3,"3日以内",""))))))))))</x:f>
        <x:v>今日が期限</x:v>
      </x:c>
      <x:c r="J12" s="24" t="str">
        <x:f>IF(A12="","",IF(AND(G12&lt;&gt;"",COUNTIFS($G$10:$G$16,SUBSTITUTE(SUBSTITUTE(SUBSTITUTE(G12,"~","~~"),"*","~*"),"?","~?"),$A$10:$A$16,"&lt;&gt;")&gt;1),"同じ案件ID",IF(AND(B12&lt;&gt;"",B12&lt;&gt;"非公開",B12&lt;&gt;"未公開",B12&lt;&gt;"非公表",COUNTIFS($B$10:$B$16,SUBSTITUTE(SUBSTITUTE(SUBSTITUTE(B12,"~","~~"),"*","~*"),"?","~?"),$A$10:$A$16,SUBSTITUTE(SUBSTITUTE(SUBSTITUTE(A12,"~","~~"),"*","~*"),"?","~?"))&gt;1),"企業・案件名が一致","")))</x:f>
      </x:c>
    </x:row>
    <x:row r="13" ht="36" customHeight="1">
      <x:c r="A13" s="18" t="str">
        <x:v>記事編集の支援</x:v>
      </x:c>
      <x:c r="B13" s="18" t="str">
        <x:v>架空の水辺企画</x:v>
      </x:c>
      <x:c r="C13" s="18" t="str">
        <x:v>紹介会社C</x:v>
      </x:c>
      <x:c r="D13" s="18" t="str">
        <x:v>応募済</x:v>
      </x:c>
      <x:c r="E13" s="31" t="n">
        <x:f>TODAY()+7</x:f>
        <x:v>46323</x:v>
      </x:c>
      <x:c r="F13" s="18" t="str">
        <x:v>選考結果の連絡日を確認</x:v>
      </x:c>
      <x:c r="G13" s="34"/>
      <x:c r="H13" s="34" t="str">
        <x:v>https://example.com/job/mizube</x:v>
      </x:c>
      <x:c r="I13" s="24" t="str">
        <x:f>IF(A13="","",IF(D13="","状況を入力",IF(OR(D13="契約",D13="辞退",D13="見送り"),"終了",IF(AND(D13&lt;&gt;"検討中",D13&lt;&gt;"応募済",D13&lt;&gt;"選考中",D13&lt;&gt;"条件確認中"),"状況を確認",IF(E13="","期限未入力",IF(NOT(ISNUMBER(E13)),"日付を確認",IF(OR(E13&lt;DATE(2000,1,1),E13&gt;DATE(2100,12,31)),"日付を確認",IF(E13&lt;TODAY(),"期限超過",IF(E13=TODAY(),"今日が期限",IF(E13&lt;=TODAY()+3,"3日以内",""))))))))))</x:f>
      </x:c>
      <x:c r="J13" s="24" t="str">
        <x:f>IF(A13="","",IF(AND(G13&lt;&gt;"",COUNTIFS($G$10:$G$16,SUBSTITUTE(SUBSTITUTE(SUBSTITUTE(G13,"~","~~"),"*","~*"),"?","~?"),$A$10:$A$16,"&lt;&gt;")&gt;1),"同じ案件ID",IF(AND(B13&lt;&gt;"",B13&lt;&gt;"非公開",B13&lt;&gt;"未公開",B13&lt;&gt;"非公表",COUNTIFS($B$10:$B$16,SUBSTITUTE(SUBSTITUTE(SUBSTITUTE(B13,"~","~~"),"*","~*"),"?","~?"),$A$10:$A$16,SUBSTITUTE(SUBSTITUTE(SUBSTITUTE(A13,"~","~~"),"*","~*"),"?","~?"))&gt;1),"企業・案件名が一致","")))</x:f>
      </x:c>
    </x:row>
    <x:row r="14" ht="36" customHeight="1">
      <x:c r="A14" s="18" t="str">
        <x:v>サイト運用</x:v>
      </x:c>
      <x:c r="B14" s="18" t="str">
        <x:v>非公開</x:v>
      </x:c>
      <x:c r="C14" s="18" t="str">
        <x:v>紹介会社A</x:v>
      </x:c>
      <x:c r="D14" s="18" t="str">
        <x:v>検討中</x:v>
      </x:c>
      <x:c r="E14" s="31"/>
      <x:c r="F14" s="18" t="str">
        <x:v>企業名と仕事内容を聞く</x:v>
      </x:c>
      <x:c r="G14" s="34"/>
      <x:c r="H14" s="34"/>
      <x:c r="I14" s="24" t="str">
        <x:f>IF(A14="","",IF(D14="","状況を入力",IF(OR(D14="契約",D14="辞退",D14="見送り"),"終了",IF(AND(D14&lt;&gt;"検討中",D14&lt;&gt;"応募済",D14&lt;&gt;"選考中",D14&lt;&gt;"条件確認中"),"状況を確認",IF(E14="","期限未入力",IF(NOT(ISNUMBER(E14)),"日付を確認",IF(OR(E14&lt;DATE(2000,1,1),E14&gt;DATE(2100,12,31)),"日付を確認",IF(E14&lt;TODAY(),"期限超過",IF(E14=TODAY(),"今日が期限",IF(E14&lt;=TODAY()+3,"3日以内",""))))))))))</x:f>
        <x:v>期限未入力</x:v>
      </x:c>
      <x:c r="J14" s="24" t="str">
        <x:f>IF(A14="","",IF(AND(G14&lt;&gt;"",COUNTIFS($G$10:$G$16,SUBSTITUTE(SUBSTITUTE(SUBSTITUTE(G14,"~","~~"),"*","~*"),"?","~?"),$A$10:$A$16,"&lt;&gt;")&gt;1),"同じ案件ID",IF(AND(B14&lt;&gt;"",B14&lt;&gt;"非公開",B14&lt;&gt;"未公開",B14&lt;&gt;"非公表",COUNTIFS($B$10:$B$16,SUBSTITUTE(SUBSTITUTE(SUBSTITUTE(B14,"~","~~"),"*","~*"),"?","~?"),$A$10:$A$16,SUBSTITUTE(SUBSTITUTE(SUBSTITUTE(A14,"~","~~"),"*","~*"),"?","~?"))&gt;1),"企業・案件名が一致","")))</x:f>
      </x:c>
    </x:row>
    <x:row r="15" ht="36" customHeight="1">
      <x:c r="A15" s="18" t="str">
        <x:v>サイト運用</x:v>
      </x:c>
      <x:c r="B15" s="18" t="str">
        <x:v>非公開</x:v>
      </x:c>
      <x:c r="C15" s="18" t="str">
        <x:v>紹介会社B</x:v>
      </x:c>
      <x:c r="D15" s="18" t="str">
        <x:v>検討中</x:v>
      </x:c>
      <x:c r="E15" s="31"/>
      <x:c r="F15" s="18" t="str">
        <x:v>企業名と仕事内容を聞く</x:v>
      </x:c>
      <x:c r="G15" s="34"/>
      <x:c r="H15" s="34"/>
      <x:c r="I15" s="24" t="str">
        <x:f>IF(A15="","",IF(D15="","状況を入力",IF(OR(D15="契約",D15="辞退",D15="見送り"),"終了",IF(AND(D15&lt;&gt;"検討中",D15&lt;&gt;"応募済",D15&lt;&gt;"選考中",D15&lt;&gt;"条件確認中"),"状況を確認",IF(E15="","期限未入力",IF(NOT(ISNUMBER(E15)),"日付を確認",IF(OR(E15&lt;DATE(2000,1,1),E15&gt;DATE(2100,12,31)),"日付を確認",IF(E15&lt;TODAY(),"期限超過",IF(E15=TODAY(),"今日が期限",IF(E15&lt;=TODAY()+3,"3日以内",""))))))))))</x:f>
        <x:v>期限未入力</x:v>
      </x:c>
      <x:c r="J15" s="24" t="str">
        <x:f>IF(A15="","",IF(AND(G15&lt;&gt;"",COUNTIFS($G$10:$G$16,SUBSTITUTE(SUBSTITUTE(SUBSTITUTE(G15,"~","~~"),"*","~*"),"?","~?"),$A$10:$A$16,"&lt;&gt;")&gt;1),"同じ案件ID",IF(AND(B15&lt;&gt;"",B15&lt;&gt;"非公開",B15&lt;&gt;"未公開",B15&lt;&gt;"非公表",COUNTIFS($B$10:$B$16,SUBSTITUTE(SUBSTITUTE(SUBSTITUTE(B15,"~","~~"),"*","~*"),"?","~?"),$A$10:$A$16,SUBSTITUTE(SUBSTITUTE(SUBSTITUTE(A15,"~","~~"),"*","~*"),"?","~?"))&gt;1),"企業・案件名が一致","")))</x:f>
      </x:c>
    </x:row>
    <x:row r="16" ht="36" customHeight="1">
      <x:c r="A16" s="19" t="str">
        <x:v>データ分析の支援</x:v>
      </x:c>
      <x:c r="B16" s="19" t="str">
        <x:v>架空の白樺社</x:v>
      </x:c>
      <x:c r="C16" s="19" t="str">
        <x:v>直接応募</x:v>
      </x:c>
      <x:c r="D16" s="19" t="str">
        <x:v>契約</x:v>
      </x:c>
      <x:c r="E16" s="32" t="n">
        <x:f>TODAY()-5</x:f>
        <x:v>46311</x:v>
      </x:c>
      <x:c r="F16" s="19" t="str">
        <x:v>契約済み。記録として残す</x:v>
      </x:c>
      <x:c r="G16" s="35"/>
      <x:c r="H16" s="35"/>
      <x:c r="I16" s="24" t="str">
        <x:f>IF(A16="","",IF(D16="","状況を入力",IF(OR(D16="契約",D16="辞退",D16="見送り"),"終了",IF(AND(D16&lt;&gt;"検討中",D16&lt;&gt;"応募済",D16&lt;&gt;"選考中",D16&lt;&gt;"条件確認中"),"状況を確認",IF(E16="","期限未入力",IF(NOT(ISNUMBER(E16)),"日付を確認",IF(OR(E16&lt;DATE(2000,1,1),E16&gt;DATE(2100,12,31)),"日付を確認",IF(E16&lt;TODAY(),"期限超過",IF(E16=TODAY(),"今日が期限",IF(E16&lt;=TODAY()+3,"3日以内",""))))))))))</x:f>
        <x:v>終了</x:v>
      </x:c>
      <x:c r="J16" s="24" t="str">
        <x:f>IF(A16="","",IF(AND(G16&lt;&gt;"",COUNTIFS($G$10:$G$16,SUBSTITUTE(SUBSTITUTE(SUBSTITUTE(G16,"~","~~"),"*","~*"),"?","~?"),$A$10:$A$16,"&lt;&gt;")&gt;1),"同じ案件ID",IF(AND(B16&lt;&gt;"",B16&lt;&gt;"非公開",B16&lt;&gt;"未公開",B16&lt;&gt;"非公表",COUNTIFS($B$10:$B$16,SUBSTITUTE(SUBSTITUTE(SUBSTITUTE(B16,"~","~~"),"*","~*"),"?","~?"),$A$10:$A$16,SUBSTITUTE(SUBSTITUTE(SUBSTITUTE(A16,"~","~~"),"*","~*"),"?","~?"))&gt;1),"企業・案件名が一致","")))</x:f>
      </x:c>
    </x:row>
    <x:row r="17">
      <x:c r="A17" s="2"/>
      <x:c r="B17" s="2"/>
      <x:c r="C17" s="2"/>
      <x:c r="D17" s="2"/>
      <x:c r="E17" s="2"/>
      <x:c r="F17" s="2"/>
      <x:c r="G17" s="2"/>
      <x:c r="H17" s="2"/>
      <x:c r="I17" s="2"/>
      <x:c r="J17" s="2"/>
    </x:row>
    <x:row r="18" ht="28.5" customHeight="1">
      <x:c r="A18" s="37" t="str">
        <x:v>使い方</x:v>
      </x:c>
      <x:c r="B18" s="37"/>
      <x:c r="C18" s="37"/>
      <x:c r="D18" s="37"/>
      <x:c r="E18" s="37"/>
      <x:c r="F18" s="37"/>
      <x:c r="G18" s="37"/>
      <x:c r="H18" s="37"/>
      <x:c r="I18" s="37"/>
      <x:c r="J18" s="37"/>
    </x:row>
    <x:row r="19">
      <x:c r="A19" s="36"/>
      <x:c r="B19" s="36"/>
      <x:c r="C19" s="36"/>
      <x:c r="D19" s="36"/>
      <x:c r="E19" s="36"/>
      <x:c r="F19" s="36"/>
      <x:c r="G19" s="36"/>
      <x:c r="H19" s="36"/>
      <x:c r="I19" s="36"/>
      <x:c r="J19" s="36"/>
    </x:row>
    <x:row r="20" ht="18.75" customHeight="1">
      <x:c r="A20" s="39" t="str">
        <x:v>まず使い始める</x:v>
      </x:c>
      <x:c r="B20" s="39"/>
      <x:c r="C20" s="40" t="str">
        <x:v>このファイルを自分のGoogleドライブへコピーするか、Excelに保存します。「案件管理」に入力してください。記入例の削除は不要です。</x:v>
      </x:c>
      <x:c r="D20" s="40"/>
      <x:c r="E20" s="40"/>
      <x:c r="F20" s="40"/>
      <x:c r="G20" s="40"/>
      <x:c r="H20" s="40"/>
      <x:c r="I20" s="40"/>
      <x:c r="J20" s="40"/>
    </x:row>
    <x:row r="21" ht="18.75" customHeight="1">
      <x:c r="A21" s="39"/>
      <x:c r="B21" s="39"/>
      <x:c r="C21" s="40"/>
      <x:c r="D21" s="40"/>
      <x:c r="E21" s="40"/>
      <x:c r="F21" s="40"/>
      <x:c r="G21" s="40"/>
      <x:c r="H21" s="40"/>
      <x:c r="I21" s="40"/>
      <x:c r="J21" s="40"/>
    </x:row>
    <x:row r="22" ht="18.75" customHeight="1">
      <x:c r="A22" s="39" t="str">
        <x:v>1行に1回の応募</x:v>
      </x:c>
      <x:c r="B22" s="39"/>
      <x:c r="C22" s="40" t="str">
        <x:v>同じ案件でも紹介会社が違えば別の行に記録します。応募前の検討中も残せます。案件名を入れると自動表示が動きます。</x:v>
      </x:c>
      <x:c r="D22" s="40"/>
      <x:c r="E22" s="40"/>
      <x:c r="F22" s="40"/>
      <x:c r="G22" s="40"/>
      <x:c r="H22" s="40"/>
      <x:c r="I22" s="40"/>
      <x:c r="J22" s="40"/>
    </x:row>
    <x:row r="23" ht="18.75" customHeight="1">
      <x:c r="A23" s="39"/>
      <x:c r="B23" s="39"/>
      <x:c r="C23" s="40"/>
      <x:c r="D23" s="40"/>
      <x:c r="E23" s="40"/>
      <x:c r="F23" s="40"/>
      <x:c r="G23" s="40"/>
      <x:c r="H23" s="40"/>
      <x:c r="I23" s="40"/>
      <x:c r="J23" s="40"/>
    </x:row>
    <x:row r="24" ht="18.75" customHeight="1">
      <x:c r="A24" s="39" t="str">
        <x:v>回答期限</x:v>
      </x:c>
      <x:c r="B24" s="39"/>
      <x:c r="C24" s="40" t="str">
        <x:v>自分が返信・回答する日、または連絡を待つ日を日付で入力します。期限未入力も表示されます。契約・辞退・見送りは「終了」です。</x:v>
      </x:c>
      <x:c r="D24" s="40"/>
      <x:c r="E24" s="40"/>
      <x:c r="F24" s="40"/>
      <x:c r="G24" s="40"/>
      <x:c r="H24" s="40"/>
      <x:c r="I24" s="40"/>
      <x:c r="J24" s="40"/>
    </x:row>
    <x:row r="25" ht="18.75" customHeight="1">
      <x:c r="A25" s="39"/>
      <x:c r="B25" s="39"/>
      <x:c r="C25" s="40"/>
      <x:c r="D25" s="40"/>
      <x:c r="E25" s="40"/>
      <x:c r="F25" s="40"/>
      <x:c r="G25" s="40"/>
      <x:c r="H25" s="40"/>
      <x:c r="I25" s="40"/>
      <x:c r="J25" s="40"/>
    </x:row>
    <x:row r="26" ht="18.75" customHeight="1">
      <x:c r="A26" s="39" t="str">
        <x:v>共通の案件ID</x:v>
      </x:c>
      <x:c r="B26" s="39"/>
      <x:c r="C26" s="40" t="str">
        <x:v>紹介会社をまたいで同じ案件だと分かったら、自分で決めた同じIDをG列に入れます。紹介会社ごとの求人番号を混同しないでください。</x:v>
      </x:c>
      <x:c r="D26" s="40"/>
      <x:c r="E26" s="40"/>
      <x:c r="F26" s="40"/>
      <x:c r="G26" s="40"/>
      <x:c r="H26" s="40"/>
      <x:c r="I26" s="40"/>
      <x:c r="J26" s="40"/>
    </x:row>
    <x:row r="27" ht="18.75" customHeight="1">
      <x:c r="A27" s="39"/>
      <x:c r="B27" s="39"/>
      <x:c r="C27" s="40"/>
      <x:c r="D27" s="40"/>
      <x:c r="E27" s="40"/>
      <x:c r="F27" s="40"/>
      <x:c r="G27" s="40"/>
      <x:c r="H27" s="40"/>
      <x:c r="I27" s="40"/>
      <x:c r="J27" s="40"/>
    </x:row>
    <x:row r="28" ht="18.75" customHeight="1">
      <x:c r="A28" s="39" t="str">
        <x:v>企業名が非公開</x:v>
      </x:c>
      <x:c r="B28" s="39"/>
      <x:c r="C28" s="40" t="str">
        <x:v>企業名が空欄・非公開・未公開・非公表の場合、企業・案件名だけでは重複と判定しません。同一案件と分かったら共通の案件IDを入力します。</x:v>
      </x:c>
      <x:c r="D28" s="40"/>
      <x:c r="E28" s="40"/>
      <x:c r="F28" s="40"/>
      <x:c r="G28" s="40"/>
      <x:c r="H28" s="40"/>
      <x:c r="I28" s="40"/>
      <x:c r="J28" s="40"/>
    </x:row>
    <x:row r="29" ht="18.75" customHeight="1">
      <x:c r="A29" s="39"/>
      <x:c r="B29" s="39"/>
      <x:c r="C29" s="40"/>
      <x:c r="D29" s="40"/>
      <x:c r="E29" s="40"/>
      <x:c r="F29" s="40"/>
      <x:c r="G29" s="40"/>
      <x:c r="H29" s="40"/>
      <x:c r="I29" s="40"/>
      <x:c r="J29" s="40"/>
    </x:row>
    <x:row r="30" ht="18.75" customHeight="1">
      <x:c r="A30" s="39" t="str">
        <x:v>重複の読み方</x:v>
      </x:c>
      <x:c r="B30" s="39"/>
      <x:c r="C30" s="40" t="str">
        <x:v>「同じ案件ID」はG列、「企業・案件名が一致」はA・B列が一致した記録です。重複応募の確定ではありません。応募窓口に確認するための目印です。</x:v>
      </x:c>
      <x:c r="D30" s="40"/>
      <x:c r="E30" s="40"/>
      <x:c r="F30" s="40"/>
      <x:c r="G30" s="40"/>
      <x:c r="H30" s="40"/>
      <x:c r="I30" s="40"/>
      <x:c r="J30" s="40"/>
    </x:row>
    <x:row r="31" ht="18.75" customHeight="1">
      <x:c r="A31" s="39"/>
      <x:c r="B31" s="39"/>
      <x:c r="C31" s="40"/>
      <x:c r="D31" s="40"/>
      <x:c r="E31" s="40"/>
      <x:c r="F31" s="40"/>
      <x:c r="G31" s="40"/>
      <x:c r="H31" s="40"/>
      <x:c r="I31" s="40"/>
      <x:c r="J31" s="40"/>
    </x:row>
    <x:row r="32" ht="18.75" customHeight="1">
      <x:c r="A32" s="39" t="str">
        <x:v>表示されない重複</x:v>
      </x:c>
      <x:c r="B32" s="39"/>
      <x:c r="C32" s="40" t="str">
        <x:v>名称の表記ゆれ、全角・半角、前後の空白、別のIDは自動では統一しません。登録が200件を超えた行も計算の対象外です。</x:v>
      </x:c>
      <x:c r="D32" s="40"/>
      <x:c r="E32" s="40"/>
      <x:c r="F32" s="40"/>
      <x:c r="G32" s="40"/>
      <x:c r="H32" s="40"/>
      <x:c r="I32" s="40"/>
      <x:c r="J32" s="40"/>
    </x:row>
    <x:row r="33" ht="18.75" customHeight="1">
      <x:c r="A33" s="39"/>
      <x:c r="B33" s="39"/>
      <x:c r="C33" s="40"/>
      <x:c r="D33" s="40"/>
      <x:c r="E33" s="40"/>
      <x:c r="F33" s="40"/>
      <x:c r="G33" s="40"/>
      <x:c r="H33" s="40"/>
      <x:c r="I33" s="40"/>
      <x:c r="J33" s="40"/>
    </x:row>
    <x:row r="34" ht="18.75" customHeight="1">
      <x:c r="A34" s="39" t="str">
        <x:v>並べ替えと保存</x:v>
      </x:c>
      <x:c r="B34" s="39"/>
      <x:c r="C34" s="40" t="str">
        <x:v>表の見出しのフィルターで絞り込みます。並べ替えるときはA〜J列をまとめて選択します。I・J列の数式は書き換えないでください。</x:v>
      </x:c>
      <x:c r="D34" s="40"/>
      <x:c r="E34" s="40"/>
      <x:c r="F34" s="40"/>
      <x:c r="G34" s="40"/>
      <x:c r="H34" s="40"/>
      <x:c r="I34" s="40"/>
      <x:c r="J34" s="40"/>
    </x:row>
    <x:row r="35" ht="18.75" customHeight="1">
      <x:c r="A35" s="39"/>
      <x:c r="B35" s="39"/>
      <x:c r="C35" s="40"/>
      <x:c r="D35" s="40"/>
      <x:c r="E35" s="40"/>
      <x:c r="F35" s="40"/>
      <x:c r="G35" s="40"/>
      <x:c r="H35" s="40"/>
      <x:c r="I35" s="40"/>
      <x:c r="J35" s="40"/>
    </x:row>
    <x:row r="36" ht="18.75" customHeight="1">
      <x:c r="A36" s="39" t="str">
        <x:v>共有する前に</x:v>
      </x:c>
      <x:c r="B36" s="39"/>
      <x:c r="C36" s="40" t="str">
        <x:v>実際の案件名・企業名・連絡先を入力したコピーは、公開リンクにしないでください。必要な相手だけに閲覧を許可します。</x:v>
      </x:c>
      <x:c r="D36" s="40"/>
      <x:c r="E36" s="40"/>
      <x:c r="F36" s="40"/>
      <x:c r="G36" s="40"/>
      <x:c r="H36" s="40"/>
      <x:c r="I36" s="40"/>
      <x:c r="J36" s="40"/>
    </x:row>
    <x:row r="37" ht="18.75" customHeight="1">
      <x:c r="A37" s="39"/>
      <x:c r="B37" s="39"/>
      <x:c r="C37" s="40"/>
      <x:c r="D37" s="40"/>
      <x:c r="E37" s="40"/>
      <x:c r="F37" s="40"/>
      <x:c r="G37" s="40"/>
      <x:c r="H37" s="40"/>
      <x:c r="I37" s="40"/>
      <x:c r="J37" s="40"/>
    </x:row>
    <x:row r="38" ht="18.75" customHeight="1">
      <x:c r="A38" s="39" t="str">
        <x:v>配布・紹介について</x:v>
      </x:c>
      <x:c r="B38" s="39"/>
      <x:c r="C38" s="40" t="str">
        <x:v>このシートは無料です。自分の応募管理用に複製・編集できます。メディアで紹介する際は配布元の記事へのリンクを添えてください。</x:v>
      </x:c>
      <x:c r="D38" s="40"/>
      <x:c r="E38" s="40"/>
      <x:c r="F38" s="40"/>
      <x:c r="G38" s="40"/>
      <x:c r="H38" s="40"/>
      <x:c r="I38" s="40"/>
      <x:c r="J38" s="40"/>
    </x:row>
    <x:row r="39" ht="18.75" customHeight="1">
      <x:c r="A39" s="39"/>
      <x:c r="B39" s="39"/>
      <x:c r="C39" s="40"/>
      <x:c r="D39" s="40"/>
      <x:c r="E39" s="40"/>
      <x:c r="F39" s="40"/>
      <x:c r="G39" s="40"/>
      <x:c r="H39" s="40"/>
      <x:c r="I39" s="40"/>
      <x:c r="J39" s="40"/>
    </x:row>
    <x:row r="40" ht="18.75" customHeight="1">
      <x:c r="A40" s="39" t="str">
        <x:v>配布元の記事</x:v>
      </x:c>
      <x:c r="B40" s="39"/>
      <x:c r="C40" s="40" t="str">
        <x:v>https://mana-freelance.com/freelance-agent-multiple-registration/</x:v>
      </x:c>
      <x:c r="D40" s="40"/>
      <x:c r="E40" s="40"/>
      <x:c r="F40" s="40"/>
      <x:c r="G40" s="40"/>
      <x:c r="H40" s="40"/>
      <x:c r="I40" s="40"/>
      <x:c r="J40" s="40"/>
    </x:row>
    <x:row r="41" ht="18.75" customHeight="1">
      <x:c r="A41" s="39"/>
      <x:c r="B41" s="39"/>
      <x:c r="C41" s="40"/>
      <x:c r="D41" s="40"/>
      <x:c r="E41" s="40"/>
      <x:c r="F41" s="40"/>
      <x:c r="G41" s="40"/>
      <x:c r="H41" s="40"/>
      <x:c r="I41" s="40"/>
      <x:c r="J41" s="40"/>
    </x:row>
    <x:row r="42">
      <x:c r="A42" s="2"/>
      <x:c r="B42" s="2"/>
      <x:c r="C42" s="2"/>
      <x:c r="D42" s="2"/>
      <x:c r="E42" s="2"/>
      <x:c r="F42" s="2"/>
      <x:c r="G42" s="2"/>
      <x:c r="H42" s="2"/>
      <x:c r="I42" s="2"/>
      <x:c r="J42" s="2"/>
    </x:row>
    <x:row r="43">
      <x:c r="A43" s="2"/>
      <x:c r="B43" s="2"/>
      <x:c r="C43" s="2"/>
      <x:c r="D43" s="2"/>
      <x:c r="E43" s="2"/>
      <x:c r="F43" s="2"/>
      <x:c r="G43" s="2"/>
      <x:c r="H43" s="2"/>
      <x:c r="I43" s="2"/>
      <x:c r="J43" s="2"/>
    </x:row>
    <x:row r="44">
      <x:c r="A44" s="2"/>
      <x:c r="B44" s="2"/>
      <x:c r="C44" s="2"/>
      <x:c r="D44" s="2"/>
      <x:c r="E44" s="2"/>
      <x:c r="F44" s="2"/>
      <x:c r="G44" s="2"/>
      <x:c r="H44" s="2"/>
      <x:c r="I44" s="2"/>
      <x:c r="J44" s="2"/>
    </x:row>
    <x:row r="45">
      <x:c r="A45" s="2"/>
      <x:c r="B45" s="2"/>
      <x:c r="C45" s="2"/>
      <x:c r="D45" s="2"/>
      <x:c r="E45" s="2"/>
      <x:c r="F45" s="2"/>
      <x:c r="G45" s="2"/>
      <x:c r="H45" s="2"/>
      <x:c r="I45" s="2"/>
      <x:c r="J45" s="2"/>
    </x:row>
    <x:row r="46">
      <x:c r="A46" s="2"/>
      <x:c r="B46" s="2"/>
      <x:c r="C46" s="2"/>
      <x:c r="D46" s="2"/>
      <x:c r="E46" s="2"/>
      <x:c r="F46" s="2"/>
      <x:c r="G46" s="2"/>
      <x:c r="H46" s="2"/>
      <x:c r="I46" s="2"/>
      <x:c r="J46" s="2"/>
    </x:row>
    <x:row r="47">
      <x:c r="A47" s="2"/>
      <x:c r="B47" s="2"/>
      <x:c r="C47" s="2"/>
      <x:c r="D47" s="2"/>
      <x:c r="E47" s="2"/>
      <x:c r="F47" s="2"/>
      <x:c r="G47" s="2"/>
      <x:c r="H47" s="2"/>
      <x:c r="I47" s="2"/>
      <x:c r="J47" s="2"/>
    </x:row>
    <x:row r="48">
      <x:c r="A48" s="2"/>
      <x:c r="B48" s="2"/>
      <x:c r="C48" s="2"/>
      <x:c r="D48" s="2"/>
      <x:c r="E48" s="2"/>
      <x:c r="F48" s="2"/>
      <x:c r="G48" s="2"/>
      <x:c r="H48" s="2"/>
      <x:c r="I48" s="2"/>
      <x:c r="J48" s="2"/>
    </x:row>
    <x:row r="49">
      <x:c r="A49" s="2"/>
      <x:c r="B49" s="2"/>
      <x:c r="C49" s="2"/>
      <x:c r="D49" s="2"/>
      <x:c r="E49" s="2"/>
      <x:c r="F49" s="2"/>
      <x:c r="G49" s="2"/>
      <x:c r="H49" s="2"/>
      <x:c r="I49" s="2"/>
      <x:c r="J49" s="2"/>
    </x:row>
    <x:row r="50">
      <x:c r="A50" s="2"/>
      <x:c r="B50" s="2"/>
      <x:c r="C50" s="2"/>
      <x:c r="D50" s="2"/>
      <x:c r="E50" s="2"/>
      <x:c r="F50" s="2"/>
      <x:c r="G50" s="2"/>
      <x:c r="H50" s="2"/>
      <x:c r="I50" s="2"/>
      <x:c r="J50" s="2"/>
    </x:row>
    <x:row r="51">
      <x:c r="A51" s="2"/>
      <x:c r="B51" s="2"/>
      <x:c r="C51" s="2"/>
      <x:c r="D51" s="2"/>
      <x:c r="E51" s="2"/>
      <x:c r="F51" s="2"/>
      <x:c r="G51" s="2"/>
      <x:c r="H51" s="2"/>
      <x:c r="I51" s="2"/>
      <x:c r="J51" s="2"/>
    </x:row>
    <x:row r="52">
      <x:c r="A52" s="2"/>
      <x:c r="B52" s="2"/>
      <x:c r="C52" s="2"/>
      <x:c r="D52" s="2"/>
      <x:c r="E52" s="2"/>
      <x:c r="F52" s="2"/>
      <x:c r="G52" s="2"/>
      <x:c r="H52" s="2"/>
      <x:c r="I52" s="2"/>
      <x:c r="J52" s="2"/>
    </x:row>
    <x:row r="53">
      <x:c r="A53" s="2"/>
      <x:c r="B53" s="2"/>
      <x:c r="C53" s="2"/>
      <x:c r="D53" s="2"/>
      <x:c r="E53" s="2"/>
      <x:c r="F53" s="2"/>
      <x:c r="G53" s="2"/>
      <x:c r="H53" s="2"/>
      <x:c r="I53" s="2"/>
      <x:c r="J53" s="2"/>
    </x:row>
    <x:row r="54">
      <x:c r="A54" s="2"/>
      <x:c r="B54" s="2"/>
      <x:c r="C54" s="2"/>
      <x:c r="D54" s="2"/>
      <x:c r="E54" s="2"/>
      <x:c r="F54" s="2"/>
      <x:c r="G54" s="2"/>
      <x:c r="H54" s="2"/>
      <x:c r="I54" s="2"/>
      <x:c r="J54" s="2"/>
    </x:row>
    <x:row r="55">
      <x:c r="A55" s="2"/>
      <x:c r="B55" s="2"/>
      <x:c r="C55" s="2"/>
      <x:c r="D55" s="2"/>
      <x:c r="E55" s="2"/>
      <x:c r="F55" s="2"/>
      <x:c r="G55" s="2"/>
      <x:c r="H55" s="2"/>
      <x:c r="I55" s="2"/>
      <x:c r="J55" s="2"/>
    </x:row>
    <x:row r="56">
      <x:c r="A56" s="2"/>
      <x:c r="B56" s="2"/>
      <x:c r="C56" s="2"/>
      <x:c r="D56" s="2"/>
      <x:c r="E56" s="2"/>
      <x:c r="F56" s="2"/>
      <x:c r="G56" s="2"/>
      <x:c r="H56" s="2"/>
      <x:c r="I56" s="2"/>
      <x:c r="J56" s="2"/>
    </x:row>
    <x:row r="57">
      <x:c r="A57" s="2"/>
      <x:c r="B57" s="2"/>
      <x:c r="C57" s="2"/>
      <x:c r="D57" s="2"/>
      <x:c r="E57" s="2"/>
      <x:c r="F57" s="2"/>
      <x:c r="G57" s="2"/>
      <x:c r="H57" s="2"/>
      <x:c r="I57" s="2"/>
      <x:c r="J57" s="2"/>
    </x:row>
    <x:row r="58">
      <x:c r="A58" s="2"/>
      <x:c r="B58" s="2"/>
      <x:c r="C58" s="2"/>
      <x:c r="D58" s="2"/>
      <x:c r="E58" s="2"/>
      <x:c r="F58" s="2"/>
      <x:c r="G58" s="2"/>
      <x:c r="H58" s="2"/>
      <x:c r="I58" s="2"/>
      <x:c r="J58" s="2"/>
    </x:row>
    <x:row r="59">
      <x:c r="A59" s="2"/>
      <x:c r="B59" s="2"/>
      <x:c r="C59" s="2"/>
      <x:c r="D59" s="2"/>
      <x:c r="E59" s="2"/>
      <x:c r="F59" s="2"/>
      <x:c r="G59" s="2"/>
      <x:c r="H59" s="2"/>
      <x:c r="I59" s="2"/>
      <x:c r="J59" s="2"/>
    </x:row>
    <x:row r="60">
      <x:c r="A60" s="2"/>
      <x:c r="B60" s="2"/>
      <x:c r="C60" s="2"/>
      <x:c r="D60" s="2"/>
      <x:c r="E60" s="2"/>
      <x:c r="F60" s="2"/>
      <x:c r="G60" s="2"/>
      <x:c r="H60" s="2"/>
      <x:c r="I60" s="2"/>
      <x:c r="J60" s="2"/>
    </x:row>
    <x:row r="61">
      <x:c r="A61" s="2"/>
      <x:c r="B61" s="2"/>
      <x:c r="C61" s="2"/>
      <x:c r="D61" s="2"/>
      <x:c r="E61" s="2"/>
      <x:c r="F61" s="2"/>
      <x:c r="G61" s="2"/>
      <x:c r="H61" s="2"/>
      <x:c r="I61" s="2"/>
      <x:c r="J61" s="2"/>
    </x:row>
    <x:row r="62">
      <x:c r="A62" s="2"/>
      <x:c r="B62" s="2"/>
      <x:c r="C62" s="2"/>
      <x:c r="D62" s="2"/>
      <x:c r="E62" s="2"/>
      <x:c r="F62" s="2"/>
      <x:c r="G62" s="2"/>
      <x:c r="H62" s="2"/>
      <x:c r="I62" s="2"/>
      <x:c r="J62" s="2"/>
    </x:row>
    <x:row r="63">
      <x:c r="A63" s="2"/>
      <x:c r="B63" s="2"/>
      <x:c r="C63" s="2"/>
      <x:c r="D63" s="2"/>
      <x:c r="E63" s="2"/>
      <x:c r="F63" s="2"/>
      <x:c r="G63" s="2"/>
      <x:c r="H63" s="2"/>
      <x:c r="I63" s="2"/>
      <x:c r="J63" s="2"/>
    </x:row>
    <x:row r="64">
      <x:c r="A64" s="2"/>
      <x:c r="B64" s="2"/>
      <x:c r="C64" s="2"/>
      <x:c r="D64" s="2"/>
      <x:c r="E64" s="2"/>
      <x:c r="F64" s="2"/>
      <x:c r="G64" s="2"/>
      <x:c r="H64" s="2"/>
      <x:c r="I64" s="2"/>
      <x:c r="J64" s="2"/>
    </x:row>
    <x:row r="65">
      <x:c r="A65" s="2"/>
      <x:c r="B65" s="2"/>
      <x:c r="C65" s="2"/>
      <x:c r="D65" s="2"/>
      <x:c r="E65" s="2"/>
      <x:c r="F65" s="2"/>
      <x:c r="G65" s="2"/>
      <x:c r="H65" s="2"/>
      <x:c r="I65" s="2"/>
      <x:c r="J65" s="2"/>
    </x:row>
    <x:row r="66">
      <x:c r="A66" s="2"/>
      <x:c r="B66" s="2"/>
      <x:c r="C66" s="2"/>
      <x:c r="D66" s="2"/>
      <x:c r="E66" s="2"/>
      <x:c r="F66" s="2"/>
      <x:c r="G66" s="2"/>
      <x:c r="H66" s="2"/>
      <x:c r="I66" s="2"/>
      <x:c r="J66" s="2"/>
    </x:row>
    <x:row r="67">
      <x:c r="A67" s="2"/>
      <x:c r="B67" s="2"/>
      <x:c r="C67" s="2"/>
      <x:c r="D67" s="2"/>
      <x:c r="E67" s="2"/>
      <x:c r="F67" s="2"/>
      <x:c r="G67" s="2"/>
      <x:c r="H67" s="2"/>
      <x:c r="I67" s="2"/>
      <x:c r="J67" s="2"/>
    </x:row>
    <x:row r="68">
      <x:c r="A68" s="2"/>
      <x:c r="B68" s="2"/>
      <x:c r="C68" s="2"/>
      <x:c r="D68" s="2"/>
      <x:c r="E68" s="2"/>
      <x:c r="F68" s="2"/>
      <x:c r="G68" s="2"/>
      <x:c r="H68" s="2"/>
      <x:c r="I68" s="2"/>
      <x:c r="J68" s="2"/>
    </x:row>
    <x:row r="69">
      <x:c r="A69" s="2"/>
      <x:c r="B69" s="2"/>
      <x:c r="C69" s="2"/>
      <x:c r="D69" s="2"/>
      <x:c r="E69" s="2"/>
      <x:c r="F69" s="2"/>
      <x:c r="G69" s="2"/>
      <x:c r="H69" s="2"/>
      <x:c r="I69" s="2"/>
      <x:c r="J69" s="2"/>
    </x:row>
    <x:row r="70">
      <x:c r="A70" s="2"/>
      <x:c r="B70" s="2"/>
      <x:c r="C70" s="2"/>
      <x:c r="D70" s="2"/>
      <x:c r="E70" s="2"/>
      <x:c r="F70" s="2"/>
      <x:c r="G70" s="2"/>
      <x:c r="H70" s="2"/>
      <x:c r="I70" s="2"/>
      <x:c r="J70" s="2"/>
    </x:row>
    <x:row r="71">
      <x:c r="A71" s="2"/>
      <x:c r="B71" s="2"/>
      <x:c r="C71" s="2"/>
      <x:c r="D71" s="2"/>
      <x:c r="E71" s="2"/>
      <x:c r="F71" s="2"/>
      <x:c r="G71" s="2"/>
      <x:c r="H71" s="2"/>
      <x:c r="I71" s="2"/>
      <x:c r="J71" s="2"/>
    </x:row>
    <x:row r="72">
      <x:c r="A72" s="2"/>
      <x:c r="B72" s="2"/>
      <x:c r="C72" s="2"/>
      <x:c r="D72" s="2"/>
      <x:c r="E72" s="2"/>
      <x:c r="F72" s="2"/>
      <x:c r="G72" s="2"/>
      <x:c r="H72" s="2"/>
      <x:c r="I72" s="2"/>
      <x:c r="J72" s="2"/>
    </x:row>
    <x:row r="73">
      <x:c r="A73" s="2"/>
      <x:c r="B73" s="2"/>
      <x:c r="C73" s="2"/>
      <x:c r="D73" s="2"/>
      <x:c r="E73" s="2"/>
      <x:c r="F73" s="2"/>
      <x:c r="G73" s="2"/>
      <x:c r="H73" s="2"/>
      <x:c r="I73" s="2"/>
      <x:c r="J73" s="2"/>
    </x:row>
    <x:row r="74">
      <x:c r="A74" s="2"/>
      <x:c r="B74" s="2"/>
      <x:c r="C74" s="2"/>
      <x:c r="D74" s="2"/>
      <x:c r="E74" s="2"/>
      <x:c r="F74" s="2"/>
      <x:c r="G74" s="2"/>
      <x:c r="H74" s="2"/>
      <x:c r="I74" s="2"/>
      <x:c r="J74" s="2"/>
    </x:row>
    <x:row r="75">
      <x:c r="A75" s="2"/>
      <x:c r="B75" s="2"/>
      <x:c r="C75" s="2"/>
      <x:c r="D75" s="2"/>
      <x:c r="E75" s="2"/>
      <x:c r="F75" s="2"/>
      <x:c r="G75" s="2"/>
      <x:c r="H75" s="2"/>
      <x:c r="I75" s="2"/>
      <x:c r="J75" s="2"/>
    </x:row>
    <x:row r="76">
      <x:c r="A76" s="2"/>
      <x:c r="B76" s="2"/>
      <x:c r="C76" s="2"/>
      <x:c r="D76" s="2"/>
      <x:c r="E76" s="2"/>
      <x:c r="F76" s="2"/>
      <x:c r="G76" s="2"/>
      <x:c r="H76" s="2"/>
      <x:c r="I76" s="2"/>
      <x:c r="J76" s="2"/>
    </x:row>
    <x:row r="77">
      <x:c r="A77" s="2"/>
      <x:c r="B77" s="2"/>
      <x:c r="C77" s="2"/>
      <x:c r="D77" s="2"/>
      <x:c r="E77" s="2"/>
      <x:c r="F77" s="2"/>
      <x:c r="G77" s="2"/>
      <x:c r="H77" s="2"/>
      <x:c r="I77" s="2"/>
      <x:c r="J77" s="2"/>
    </x:row>
    <x:row r="78">
      <x:c r="A78" s="2"/>
      <x:c r="B78" s="2"/>
      <x:c r="C78" s="2"/>
      <x:c r="D78" s="2"/>
      <x:c r="E78" s="2"/>
      <x:c r="F78" s="2"/>
      <x:c r="G78" s="2"/>
      <x:c r="H78" s="2"/>
      <x:c r="I78" s="2"/>
      <x:c r="J78" s="2"/>
    </x:row>
    <x:row r="79">
      <x:c r="A79" s="2"/>
      <x:c r="B79" s="2"/>
      <x:c r="C79" s="2"/>
      <x:c r="D79" s="2"/>
      <x:c r="E79" s="2"/>
      <x:c r="F79" s="2"/>
      <x:c r="G79" s="2"/>
      <x:c r="H79" s="2"/>
      <x:c r="I79" s="2"/>
      <x:c r="J79" s="2"/>
    </x:row>
    <x:row r="80">
      <x:c r="A80" s="2"/>
      <x:c r="B80" s="2"/>
      <x:c r="C80" s="2"/>
      <x:c r="D80" s="2"/>
      <x:c r="E80" s="2"/>
      <x:c r="F80" s="2"/>
      <x:c r="G80" s="2"/>
      <x:c r="H80" s="2"/>
      <x:c r="I80" s="2"/>
      <x:c r="J80" s="2"/>
    </x:row>
    <x:row r="81">
      <x:c r="A81" s="2"/>
      <x:c r="B81" s="2"/>
      <x:c r="C81" s="2"/>
      <x:c r="D81" s="2"/>
      <x:c r="E81" s="2"/>
      <x:c r="F81" s="2"/>
      <x:c r="G81" s="2"/>
      <x:c r="H81" s="2"/>
      <x:c r="I81" s="2"/>
      <x:c r="J81" s="2"/>
    </x:row>
    <x:row r="82">
      <x:c r="A82" s="2"/>
      <x:c r="B82" s="2"/>
      <x:c r="C82" s="2"/>
      <x:c r="D82" s="2"/>
      <x:c r="E82" s="2"/>
      <x:c r="F82" s="2"/>
      <x:c r="G82" s="2"/>
      <x:c r="H82" s="2"/>
      <x:c r="I82" s="2"/>
      <x:c r="J82" s="2"/>
    </x:row>
    <x:row r="83">
      <x:c r="A83" s="2"/>
      <x:c r="B83" s="2"/>
      <x:c r="C83" s="2"/>
      <x:c r="D83" s="2"/>
      <x:c r="E83" s="2"/>
      <x:c r="F83" s="2"/>
      <x:c r="G83" s="2"/>
      <x:c r="H83" s="2"/>
      <x:c r="I83" s="2"/>
      <x:c r="J83" s="2"/>
    </x:row>
    <x:row r="84">
      <x:c r="A84" s="2"/>
      <x:c r="B84" s="2"/>
      <x:c r="C84" s="2"/>
      <x:c r="D84" s="2"/>
      <x:c r="E84" s="2"/>
      <x:c r="F84" s="2"/>
      <x:c r="G84" s="2"/>
      <x:c r="H84" s="2"/>
      <x:c r="I84" s="2"/>
      <x:c r="J84" s="2"/>
    </x:row>
    <x:row r="85">
      <x:c r="A85" s="2"/>
      <x:c r="B85" s="2"/>
      <x:c r="C85" s="2"/>
      <x:c r="D85" s="2"/>
      <x:c r="E85" s="2"/>
      <x:c r="F85" s="2"/>
      <x:c r="G85" s="2"/>
      <x:c r="H85" s="2"/>
      <x:c r="I85" s="2"/>
      <x:c r="J85" s="2"/>
    </x:row>
    <x:row r="86">
      <x:c r="A86" s="2"/>
      <x:c r="B86" s="2"/>
      <x:c r="C86" s="2"/>
      <x:c r="D86" s="2"/>
      <x:c r="E86" s="2"/>
      <x:c r="F86" s="2"/>
      <x:c r="G86" s="2"/>
      <x:c r="H86" s="2"/>
      <x:c r="I86" s="2"/>
      <x:c r="J86" s="2"/>
    </x:row>
    <x:row r="87">
      <x:c r="A87" s="2"/>
      <x:c r="B87" s="2"/>
      <x:c r="C87" s="2"/>
      <x:c r="D87" s="2"/>
      <x:c r="E87" s="2"/>
      <x:c r="F87" s="2"/>
      <x:c r="G87" s="2"/>
      <x:c r="H87" s="2"/>
      <x:c r="I87" s="2"/>
      <x:c r="J87" s="2"/>
    </x:row>
    <x:row r="88">
      <x:c r="A88" s="2"/>
      <x:c r="B88" s="2"/>
      <x:c r="C88" s="2"/>
      <x:c r="D88" s="2"/>
      <x:c r="E88" s="2"/>
      <x:c r="F88" s="2"/>
      <x:c r="G88" s="2"/>
      <x:c r="H88" s="2"/>
      <x:c r="I88" s="2"/>
      <x:c r="J88" s="2"/>
    </x:row>
    <x:row r="89">
      <x:c r="A89" s="2"/>
      <x:c r="B89" s="2"/>
      <x:c r="C89" s="2"/>
      <x:c r="D89" s="2"/>
      <x:c r="E89" s="2"/>
      <x:c r="F89" s="2"/>
      <x:c r="G89" s="2"/>
      <x:c r="H89" s="2"/>
      <x:c r="I89" s="2"/>
      <x:c r="J89" s="2"/>
    </x:row>
    <x:row r="90">
      <x:c r="A90" s="2"/>
      <x:c r="B90" s="2"/>
      <x:c r="C90" s="2"/>
      <x:c r="D90" s="2"/>
      <x:c r="E90" s="2"/>
      <x:c r="F90" s="2"/>
      <x:c r="G90" s="2"/>
      <x:c r="H90" s="2"/>
      <x:c r="I90" s="2"/>
      <x:c r="J90" s="2"/>
    </x:row>
    <x:row r="91">
      <x:c r="A91" s="2"/>
      <x:c r="B91" s="2"/>
      <x:c r="C91" s="2"/>
      <x:c r="D91" s="2"/>
      <x:c r="E91" s="2"/>
      <x:c r="F91" s="2"/>
      <x:c r="G91" s="2"/>
      <x:c r="H91" s="2"/>
      <x:c r="I91" s="2"/>
      <x:c r="J91" s="2"/>
    </x:row>
    <x:row r="92">
      <x:c r="A92" s="2"/>
      <x:c r="B92" s="2"/>
      <x:c r="C92" s="2"/>
      <x:c r="D92" s="2"/>
      <x:c r="E92" s="2"/>
      <x:c r="F92" s="2"/>
      <x:c r="G92" s="2"/>
      <x:c r="H92" s="2"/>
      <x:c r="I92" s="2"/>
      <x:c r="J92" s="2"/>
    </x:row>
    <x:row r="93">
      <x:c r="A93" s="2"/>
      <x:c r="B93" s="2"/>
      <x:c r="C93" s="2"/>
      <x:c r="D93" s="2"/>
      <x:c r="E93" s="2"/>
      <x:c r="F93" s="2"/>
      <x:c r="G93" s="2"/>
      <x:c r="H93" s="2"/>
      <x:c r="I93" s="2"/>
      <x:c r="J93" s="2"/>
    </x:row>
    <x:row r="94">
      <x:c r="A94" s="2"/>
      <x:c r="B94" s="2"/>
      <x:c r="C94" s="2"/>
      <x:c r="D94" s="2"/>
      <x:c r="E94" s="2"/>
      <x:c r="F94" s="2"/>
      <x:c r="G94" s="2"/>
      <x:c r="H94" s="2"/>
      <x:c r="I94" s="2"/>
      <x:c r="J94" s="2"/>
    </x:row>
    <x:row r="95">
      <x:c r="A95" s="2"/>
      <x:c r="B95" s="2"/>
      <x:c r="C95" s="2"/>
      <x:c r="D95" s="2"/>
      <x:c r="E95" s="2"/>
      <x:c r="F95" s="2"/>
      <x:c r="G95" s="2"/>
      <x:c r="H95" s="2"/>
      <x:c r="I95" s="2"/>
      <x:c r="J95" s="2"/>
    </x:row>
    <x:row r="96">
      <x:c r="A96" s="2"/>
      <x:c r="B96" s="2"/>
      <x:c r="C96" s="2"/>
      <x:c r="D96" s="2"/>
      <x:c r="E96" s="2"/>
      <x:c r="F96" s="2"/>
      <x:c r="G96" s="2"/>
      <x:c r="H96" s="2"/>
      <x:c r="I96" s="2"/>
      <x:c r="J96" s="2"/>
    </x:row>
    <x:row r="97">
      <x:c r="A97" s="2"/>
      <x:c r="B97" s="2"/>
      <x:c r="C97" s="2"/>
      <x:c r="D97" s="2"/>
      <x:c r="E97" s="2"/>
      <x:c r="F97" s="2"/>
      <x:c r="G97" s="2"/>
      <x:c r="H97" s="2"/>
      <x:c r="I97" s="2"/>
      <x:c r="J97" s="2"/>
    </x:row>
    <x:row r="98">
      <x:c r="A98" s="2"/>
      <x:c r="B98" s="2"/>
      <x:c r="C98" s="2"/>
      <x:c r="D98" s="2"/>
      <x:c r="E98" s="2"/>
      <x:c r="F98" s="2"/>
      <x:c r="G98" s="2"/>
      <x:c r="H98" s="2"/>
      <x:c r="I98" s="2"/>
      <x:c r="J98" s="2"/>
    </x:row>
    <x:row r="99">
      <x:c r="A99" s="2"/>
      <x:c r="B99" s="2"/>
      <x:c r="C99" s="2"/>
      <x:c r="D99" s="2"/>
      <x:c r="E99" s="2"/>
      <x:c r="F99" s="2"/>
      <x:c r="G99" s="2"/>
      <x:c r="H99" s="2"/>
      <x:c r="I99" s="2"/>
      <x:c r="J99" s="2"/>
    </x:row>
    <x:row r="100">
      <x:c r="A100" s="2"/>
      <x:c r="B100" s="2"/>
      <x:c r="C100" s="2"/>
      <x:c r="D100" s="2"/>
      <x:c r="E100" s="2"/>
      <x:c r="F100" s="2"/>
      <x:c r="G100" s="2"/>
      <x:c r="H100" s="2"/>
      <x:c r="I100" s="2"/>
      <x:c r="J100" s="2"/>
    </x:row>
    <x:row r="101">
      <x:c r="A101" s="2"/>
      <x:c r="B101" s="2"/>
      <x:c r="C101" s="2"/>
      <x:c r="D101" s="2"/>
      <x:c r="E101" s="2"/>
      <x:c r="F101" s="2"/>
      <x:c r="G101" s="2"/>
      <x:c r="H101" s="2"/>
      <x:c r="I101" s="2"/>
      <x:c r="J101" s="2"/>
    </x:row>
    <x:row r="102">
      <x:c r="A102" s="2"/>
      <x:c r="B102" s="2"/>
      <x:c r="C102" s="2"/>
      <x:c r="D102" s="2"/>
      <x:c r="E102" s="2"/>
      <x:c r="F102" s="2"/>
      <x:c r="G102" s="2"/>
      <x:c r="H102" s="2"/>
      <x:c r="I102" s="2"/>
      <x:c r="J102" s="2"/>
    </x:row>
    <x:row r="103">
      <x:c r="A103" s="2"/>
      <x:c r="B103" s="2"/>
      <x:c r="C103" s="2"/>
      <x:c r="D103" s="2"/>
      <x:c r="E103" s="2"/>
      <x:c r="F103" s="2"/>
      <x:c r="G103" s="2"/>
      <x:c r="H103" s="2"/>
      <x:c r="I103" s="2"/>
      <x:c r="J103" s="2"/>
    </x:row>
    <x:row r="104">
      <x:c r="A104" s="2"/>
      <x:c r="B104" s="2"/>
      <x:c r="C104" s="2"/>
      <x:c r="D104" s="2"/>
      <x:c r="E104" s="2"/>
      <x:c r="F104" s="2"/>
      <x:c r="G104" s="2"/>
      <x:c r="H104" s="2"/>
      <x:c r="I104" s="2"/>
      <x:c r="J104" s="2"/>
    </x:row>
    <x:row r="105">
      <x:c r="A105" s="2"/>
      <x:c r="B105" s="2"/>
      <x:c r="C105" s="2"/>
      <x:c r="D105" s="2"/>
      <x:c r="E105" s="2"/>
      <x:c r="F105" s="2"/>
      <x:c r="G105" s="2"/>
      <x:c r="H105" s="2"/>
      <x:c r="I105" s="2"/>
      <x:c r="J105" s="2"/>
    </x:row>
    <x:row r="106">
      <x:c r="A106" s="2"/>
      <x:c r="B106" s="2"/>
      <x:c r="C106" s="2"/>
      <x:c r="D106" s="2"/>
      <x:c r="E106" s="2"/>
      <x:c r="F106" s="2"/>
      <x:c r="G106" s="2"/>
      <x:c r="H106" s="2"/>
      <x:c r="I106" s="2"/>
      <x:c r="J106" s="2"/>
    </x:row>
    <x:row r="107">
      <x:c r="A107" s="2"/>
      <x:c r="B107" s="2"/>
      <x:c r="C107" s="2"/>
      <x:c r="D107" s="2"/>
      <x:c r="E107" s="2"/>
      <x:c r="F107" s="2"/>
      <x:c r="G107" s="2"/>
      <x:c r="H107" s="2"/>
      <x:c r="I107" s="2"/>
      <x:c r="J107" s="2"/>
    </x:row>
    <x:row r="108">
      <x:c r="A108" s="2"/>
      <x:c r="B108" s="2"/>
      <x:c r="C108" s="2"/>
      <x:c r="D108" s="2"/>
      <x:c r="E108" s="2"/>
      <x:c r="F108" s="2"/>
      <x:c r="G108" s="2"/>
      <x:c r="H108" s="2"/>
      <x:c r="I108" s="2"/>
      <x:c r="J108" s="2"/>
    </x:row>
    <x:row r="109">
      <x:c r="A109" s="2"/>
      <x:c r="B109" s="2"/>
      <x:c r="C109" s="2"/>
      <x:c r="D109" s="2"/>
      <x:c r="E109" s="2"/>
      <x:c r="F109" s="2"/>
      <x:c r="G109" s="2"/>
      <x:c r="H109" s="2"/>
      <x:c r="I109" s="2"/>
      <x:c r="J109" s="2"/>
    </x:row>
    <x:row r="110">
      <x:c r="A110" s="2"/>
      <x:c r="B110" s="2"/>
      <x:c r="C110" s="2"/>
      <x:c r="D110" s="2"/>
      <x:c r="E110" s="2"/>
      <x:c r="F110" s="2"/>
      <x:c r="G110" s="2"/>
      <x:c r="H110" s="2"/>
      <x:c r="I110" s="2"/>
      <x:c r="J110" s="2"/>
    </x:row>
    <x:row r="111">
      <x:c r="A111" s="2"/>
      <x:c r="B111" s="2"/>
      <x:c r="C111" s="2"/>
      <x:c r="D111" s="2"/>
      <x:c r="E111" s="2"/>
      <x:c r="F111" s="2"/>
      <x:c r="G111" s="2"/>
      <x:c r="H111" s="2"/>
      <x:c r="I111" s="2"/>
      <x:c r="J111" s="2"/>
    </x:row>
    <x:row r="112">
      <x:c r="A112" s="2"/>
      <x:c r="B112" s="2"/>
      <x:c r="C112" s="2"/>
      <x:c r="D112" s="2"/>
      <x:c r="E112" s="2"/>
      <x:c r="F112" s="2"/>
      <x:c r="G112" s="2"/>
      <x:c r="H112" s="2"/>
      <x:c r="I112" s="2"/>
      <x:c r="J112" s="2"/>
    </x:row>
    <x:row r="113">
      <x:c r="A113" s="2"/>
      <x:c r="B113" s="2"/>
      <x:c r="C113" s="2"/>
      <x:c r="D113" s="2"/>
      <x:c r="E113" s="2"/>
      <x:c r="F113" s="2"/>
      <x:c r="G113" s="2"/>
      <x:c r="H113" s="2"/>
      <x:c r="I113" s="2"/>
      <x:c r="J113" s="2"/>
    </x:row>
    <x:row r="114">
      <x:c r="A114" s="2"/>
      <x:c r="B114" s="2"/>
      <x:c r="C114" s="2"/>
      <x:c r="D114" s="2"/>
      <x:c r="E114" s="2"/>
      <x:c r="F114" s="2"/>
      <x:c r="G114" s="2"/>
      <x:c r="H114" s="2"/>
      <x:c r="I114" s="2"/>
      <x:c r="J114" s="2"/>
    </x:row>
    <x:row r="115">
      <x:c r="A115" s="2"/>
      <x:c r="B115" s="2"/>
      <x:c r="C115" s="2"/>
      <x:c r="D115" s="2"/>
      <x:c r="E115" s="2"/>
      <x:c r="F115" s="2"/>
      <x:c r="G115" s="2"/>
      <x:c r="H115" s="2"/>
      <x:c r="I115" s="2"/>
      <x:c r="J115" s="2"/>
    </x:row>
    <x:row r="116">
      <x:c r="A116" s="2"/>
      <x:c r="B116" s="2"/>
      <x:c r="C116" s="2"/>
      <x:c r="D116" s="2"/>
      <x:c r="E116" s="2"/>
      <x:c r="F116" s="2"/>
      <x:c r="G116" s="2"/>
      <x:c r="H116" s="2"/>
      <x:c r="I116" s="2"/>
      <x:c r="J116" s="2"/>
    </x:row>
    <x:row r="117">
      <x:c r="A117" s="2"/>
      <x:c r="B117" s="2"/>
      <x:c r="C117" s="2"/>
      <x:c r="D117" s="2"/>
      <x:c r="E117" s="2"/>
      <x:c r="F117" s="2"/>
      <x:c r="G117" s="2"/>
      <x:c r="H117" s="2"/>
      <x:c r="I117" s="2"/>
      <x:c r="J117" s="2"/>
    </x:row>
    <x:row r="118">
      <x:c r="A118" s="2"/>
      <x:c r="B118" s="2"/>
      <x:c r="C118" s="2"/>
      <x:c r="D118" s="2"/>
      <x:c r="E118" s="2"/>
      <x:c r="F118" s="2"/>
      <x:c r="G118" s="2"/>
      <x:c r="H118" s="2"/>
      <x:c r="I118" s="2"/>
      <x:c r="J118" s="2"/>
    </x:row>
    <x:row r="119">
      <x:c r="A119" s="2"/>
      <x:c r="B119" s="2"/>
      <x:c r="C119" s="2"/>
      <x:c r="D119" s="2"/>
      <x:c r="E119" s="2"/>
      <x:c r="F119" s="2"/>
      <x:c r="G119" s="2"/>
      <x:c r="H119" s="2"/>
      <x:c r="I119" s="2"/>
      <x:c r="J119" s="2"/>
    </x:row>
    <x:row r="120">
      <x:c r="A120" s="2"/>
      <x:c r="B120" s="2"/>
      <x:c r="C120" s="2"/>
      <x:c r="D120" s="2"/>
      <x:c r="E120" s="2"/>
      <x:c r="F120" s="2"/>
      <x:c r="G120" s="2"/>
      <x:c r="H120" s="2"/>
      <x:c r="I120" s="2"/>
      <x:c r="J120" s="2"/>
    </x:row>
    <x:row r="121">
      <x:c r="A121" s="2"/>
      <x:c r="B121" s="2"/>
      <x:c r="C121" s="2"/>
      <x:c r="D121" s="2"/>
      <x:c r="E121" s="2"/>
      <x:c r="F121" s="2"/>
      <x:c r="G121" s="2"/>
      <x:c r="H121" s="2"/>
      <x:c r="I121" s="2"/>
      <x:c r="J121" s="2"/>
    </x:row>
    <x:row r="122">
      <x:c r="A122" s="2"/>
      <x:c r="B122" s="2"/>
      <x:c r="C122" s="2"/>
      <x:c r="D122" s="2"/>
      <x:c r="E122" s="2"/>
      <x:c r="F122" s="2"/>
      <x:c r="G122" s="2"/>
      <x:c r="H122" s="2"/>
      <x:c r="I122" s="2"/>
      <x:c r="J122" s="2"/>
    </x:row>
    <x:row r="123">
      <x:c r="A123" s="2"/>
      <x:c r="B123" s="2"/>
      <x:c r="C123" s="2"/>
      <x:c r="D123" s="2"/>
      <x:c r="E123" s="2"/>
      <x:c r="F123" s="2"/>
      <x:c r="G123" s="2"/>
      <x:c r="H123" s="2"/>
      <x:c r="I123" s="2"/>
      <x:c r="J123" s="2"/>
    </x:row>
    <x:row r="124">
      <x:c r="A124" s="2"/>
      <x:c r="B124" s="2"/>
      <x:c r="C124" s="2"/>
      <x:c r="D124" s="2"/>
      <x:c r="E124" s="2"/>
      <x:c r="F124" s="2"/>
      <x:c r="G124" s="2"/>
      <x:c r="H124" s="2"/>
      <x:c r="I124" s="2"/>
      <x:c r="J124" s="2"/>
    </x:row>
    <x:row r="125">
      <x:c r="A125" s="2"/>
      <x:c r="B125" s="2"/>
      <x:c r="C125" s="2"/>
      <x:c r="D125" s="2"/>
      <x:c r="E125" s="2"/>
      <x:c r="F125" s="2"/>
      <x:c r="G125" s="2"/>
      <x:c r="H125" s="2"/>
      <x:c r="I125" s="2"/>
      <x:c r="J125" s="2"/>
    </x:row>
    <x:row r="126">
      <x:c r="A126" s="2"/>
      <x:c r="B126" s="2"/>
      <x:c r="C126" s="2"/>
      <x:c r="D126" s="2"/>
      <x:c r="E126" s="2"/>
      <x:c r="F126" s="2"/>
      <x:c r="G126" s="2"/>
      <x:c r="H126" s="2"/>
      <x:c r="I126" s="2"/>
      <x:c r="J126" s="2"/>
    </x:row>
    <x:row r="127">
      <x:c r="A127" s="2"/>
      <x:c r="B127" s="2"/>
      <x:c r="C127" s="2"/>
      <x:c r="D127" s="2"/>
      <x:c r="E127" s="2"/>
      <x:c r="F127" s="2"/>
      <x:c r="G127" s="2"/>
      <x:c r="H127" s="2"/>
      <x:c r="I127" s="2"/>
      <x:c r="J127" s="2"/>
    </x:row>
    <x:row r="128">
      <x:c r="A128" s="2"/>
      <x:c r="B128" s="2"/>
      <x:c r="C128" s="2"/>
      <x:c r="D128" s="2"/>
      <x:c r="E128" s="2"/>
      <x:c r="F128" s="2"/>
      <x:c r="G128" s="2"/>
      <x:c r="H128" s="2"/>
      <x:c r="I128" s="2"/>
      <x:c r="J128" s="2"/>
    </x:row>
    <x:row r="129">
      <x:c r="A129" s="2"/>
      <x:c r="B129" s="2"/>
      <x:c r="C129" s="2"/>
      <x:c r="D129" s="2"/>
      <x:c r="E129" s="2"/>
      <x:c r="F129" s="2"/>
      <x:c r="G129" s="2"/>
      <x:c r="H129" s="2"/>
      <x:c r="I129" s="2"/>
      <x:c r="J129" s="2"/>
    </x:row>
    <x:row r="130">
      <x:c r="A130" s="2"/>
      <x:c r="B130" s="2"/>
      <x:c r="C130" s="2"/>
      <x:c r="D130" s="2"/>
      <x:c r="E130" s="2"/>
      <x:c r="F130" s="2"/>
      <x:c r="G130" s="2"/>
      <x:c r="H130" s="2"/>
      <x:c r="I130" s="2"/>
      <x:c r="J130" s="2"/>
    </x:row>
    <x:row r="131">
      <x:c r="A131" s="2"/>
      <x:c r="B131" s="2"/>
      <x:c r="C131" s="2"/>
      <x:c r="D131" s="2"/>
      <x:c r="E131" s="2"/>
      <x:c r="F131" s="2"/>
      <x:c r="G131" s="2"/>
      <x:c r="H131" s="2"/>
      <x:c r="I131" s="2"/>
      <x:c r="J131" s="2"/>
    </x:row>
    <x:row r="132">
      <x:c r="A132" s="2"/>
      <x:c r="B132" s="2"/>
      <x:c r="C132" s="2"/>
      <x:c r="D132" s="2"/>
      <x:c r="E132" s="2"/>
      <x:c r="F132" s="2"/>
      <x:c r="G132" s="2"/>
      <x:c r="H132" s="2"/>
      <x:c r="I132" s="2"/>
      <x:c r="J132" s="2"/>
    </x:row>
    <x:row r="133">
      <x:c r="A133" s="2"/>
      <x:c r="B133" s="2"/>
      <x:c r="C133" s="2"/>
      <x:c r="D133" s="2"/>
      <x:c r="E133" s="2"/>
      <x:c r="F133" s="2"/>
      <x:c r="G133" s="2"/>
      <x:c r="H133" s="2"/>
      <x:c r="I133" s="2"/>
      <x:c r="J133" s="2"/>
    </x:row>
    <x:row r="134">
      <x:c r="A134" s="2"/>
      <x:c r="B134" s="2"/>
      <x:c r="C134" s="2"/>
      <x:c r="D134" s="2"/>
      <x:c r="E134" s="2"/>
      <x:c r="F134" s="2"/>
      <x:c r="G134" s="2"/>
      <x:c r="H134" s="2"/>
      <x:c r="I134" s="2"/>
      <x:c r="J134" s="2"/>
    </x:row>
    <x:row r="135">
      <x:c r="A135" s="2"/>
      <x:c r="B135" s="2"/>
      <x:c r="C135" s="2"/>
      <x:c r="D135" s="2"/>
      <x:c r="E135" s="2"/>
      <x:c r="F135" s="2"/>
      <x:c r="G135" s="2"/>
      <x:c r="H135" s="2"/>
      <x:c r="I135" s="2"/>
      <x:c r="J135" s="2"/>
    </x:row>
    <x:row r="136">
      <x:c r="A136" s="2"/>
      <x:c r="B136" s="2"/>
      <x:c r="C136" s="2"/>
      <x:c r="D136" s="2"/>
      <x:c r="E136" s="2"/>
      <x:c r="F136" s="2"/>
      <x:c r="G136" s="2"/>
      <x:c r="H136" s="2"/>
      <x:c r="I136" s="2"/>
      <x:c r="J136" s="2"/>
    </x:row>
    <x:row r="137">
      <x:c r="A137" s="2"/>
      <x:c r="B137" s="2"/>
      <x:c r="C137" s="2"/>
      <x:c r="D137" s="2"/>
      <x:c r="E137" s="2"/>
      <x:c r="F137" s="2"/>
      <x:c r="G137" s="2"/>
      <x:c r="H137" s="2"/>
      <x:c r="I137" s="2"/>
      <x:c r="J137" s="2"/>
    </x:row>
    <x:row r="138">
      <x:c r="A138" s="2"/>
      <x:c r="B138" s="2"/>
      <x:c r="C138" s="2"/>
      <x:c r="D138" s="2"/>
      <x:c r="E138" s="2"/>
      <x:c r="F138" s="2"/>
      <x:c r="G138" s="2"/>
      <x:c r="H138" s="2"/>
      <x:c r="I138" s="2"/>
      <x:c r="J138" s="2"/>
    </x:row>
    <x:row r="139">
      <x:c r="A139" s="2"/>
      <x:c r="B139" s="2"/>
      <x:c r="C139" s="2"/>
      <x:c r="D139" s="2"/>
      <x:c r="E139" s="2"/>
      <x:c r="F139" s="2"/>
      <x:c r="G139" s="2"/>
      <x:c r="H139" s="2"/>
      <x:c r="I139" s="2"/>
      <x:c r="J139" s="2"/>
    </x:row>
    <x:row r="140">
      <x:c r="A140" s="2"/>
      <x:c r="B140" s="2"/>
      <x:c r="C140" s="2"/>
      <x:c r="D140" s="2"/>
      <x:c r="E140" s="2"/>
      <x:c r="F140" s="2"/>
      <x:c r="G140" s="2"/>
      <x:c r="H140" s="2"/>
      <x:c r="I140" s="2"/>
      <x:c r="J140" s="2"/>
    </x:row>
    <x:row r="141">
      <x:c r="A141" s="2"/>
      <x:c r="B141" s="2"/>
      <x:c r="C141" s="2"/>
      <x:c r="D141" s="2"/>
      <x:c r="E141" s="2"/>
      <x:c r="F141" s="2"/>
      <x:c r="G141" s="2"/>
      <x:c r="H141" s="2"/>
      <x:c r="I141" s="2"/>
      <x:c r="J141" s="2"/>
    </x:row>
    <x:row r="142">
      <x:c r="A142" s="2"/>
      <x:c r="B142" s="2"/>
      <x:c r="C142" s="2"/>
      <x:c r="D142" s="2"/>
      <x:c r="E142" s="2"/>
      <x:c r="F142" s="2"/>
      <x:c r="G142" s="2"/>
      <x:c r="H142" s="2"/>
      <x:c r="I142" s="2"/>
      <x:c r="J142" s="2"/>
    </x:row>
    <x:row r="143">
      <x:c r="A143" s="2"/>
      <x:c r="B143" s="2"/>
      <x:c r="C143" s="2"/>
      <x:c r="D143" s="2"/>
      <x:c r="E143" s="2"/>
      <x:c r="F143" s="2"/>
      <x:c r="G143" s="2"/>
      <x:c r="H143" s="2"/>
      <x:c r="I143" s="2"/>
      <x:c r="J143" s="2"/>
    </x:row>
    <x:row r="144">
      <x:c r="A144" s="2"/>
      <x:c r="B144" s="2"/>
      <x:c r="C144" s="2"/>
      <x:c r="D144" s="2"/>
      <x:c r="E144" s="2"/>
      <x:c r="F144" s="2"/>
      <x:c r="G144" s="2"/>
      <x:c r="H144" s="2"/>
      <x:c r="I144" s="2"/>
      <x:c r="J144" s="2"/>
    </x:row>
    <x:row r="145">
      <x:c r="A145" s="2"/>
      <x:c r="B145" s="2"/>
      <x:c r="C145" s="2"/>
      <x:c r="D145" s="2"/>
      <x:c r="E145" s="2"/>
      <x:c r="F145" s="2"/>
      <x:c r="G145" s="2"/>
      <x:c r="H145" s="2"/>
      <x:c r="I145" s="2"/>
      <x:c r="J145" s="2"/>
    </x:row>
    <x:row r="146">
      <x:c r="A146" s="2"/>
      <x:c r="B146" s="2"/>
      <x:c r="C146" s="2"/>
      <x:c r="D146" s="2"/>
      <x:c r="E146" s="2"/>
      <x:c r="F146" s="2"/>
      <x:c r="G146" s="2"/>
      <x:c r="H146" s="2"/>
      <x:c r="I146" s="2"/>
      <x:c r="J146" s="2"/>
    </x:row>
    <x:row r="147">
      <x:c r="A147" s="2"/>
      <x:c r="B147" s="2"/>
      <x:c r="C147" s="2"/>
      <x:c r="D147" s="2"/>
      <x:c r="E147" s="2"/>
      <x:c r="F147" s="2"/>
      <x:c r="G147" s="2"/>
      <x:c r="H147" s="2"/>
      <x:c r="I147" s="2"/>
      <x:c r="J147" s="2"/>
    </x:row>
    <x:row r="148">
      <x:c r="A148" s="2"/>
      <x:c r="B148" s="2"/>
      <x:c r="C148" s="2"/>
      <x:c r="D148" s="2"/>
      <x:c r="E148" s="2"/>
      <x:c r="F148" s="2"/>
      <x:c r="G148" s="2"/>
      <x:c r="H148" s="2"/>
      <x:c r="I148" s="2"/>
      <x:c r="J148" s="2"/>
    </x:row>
    <x:row r="149">
      <x:c r="A149" s="2"/>
      <x:c r="B149" s="2"/>
      <x:c r="C149" s="2"/>
      <x:c r="D149" s="2"/>
      <x:c r="E149" s="2"/>
      <x:c r="F149" s="2"/>
      <x:c r="G149" s="2"/>
      <x:c r="H149" s="2"/>
      <x:c r="I149" s="2"/>
      <x:c r="J149" s="2"/>
    </x:row>
    <x:row r="150">
      <x:c r="A150" s="2"/>
      <x:c r="B150" s="2"/>
      <x:c r="C150" s="2"/>
      <x:c r="D150" s="2"/>
      <x:c r="E150" s="2"/>
      <x:c r="F150" s="2"/>
      <x:c r="G150" s="2"/>
      <x:c r="H150" s="2"/>
      <x:c r="I150" s="2"/>
      <x:c r="J150" s="2"/>
    </x:row>
    <x:row r="151">
      <x:c r="A151" s="2"/>
      <x:c r="B151" s="2"/>
      <x:c r="C151" s="2"/>
      <x:c r="D151" s="2"/>
      <x:c r="E151" s="2"/>
      <x:c r="F151" s="2"/>
      <x:c r="G151" s="2"/>
      <x:c r="H151" s="2"/>
      <x:c r="I151" s="2"/>
      <x:c r="J151" s="2"/>
    </x:row>
    <x:row r="152">
      <x:c r="A152" s="2"/>
      <x:c r="B152" s="2"/>
      <x:c r="C152" s="2"/>
      <x:c r="D152" s="2"/>
      <x:c r="E152" s="2"/>
      <x:c r="F152" s="2"/>
      <x:c r="G152" s="2"/>
      <x:c r="H152" s="2"/>
      <x:c r="I152" s="2"/>
      <x:c r="J152" s="2"/>
    </x:row>
    <x:row r="153">
      <x:c r="A153" s="2"/>
      <x:c r="B153" s="2"/>
      <x:c r="C153" s="2"/>
      <x:c r="D153" s="2"/>
      <x:c r="E153" s="2"/>
      <x:c r="F153" s="2"/>
      <x:c r="G153" s="2"/>
      <x:c r="H153" s="2"/>
      <x:c r="I153" s="2"/>
      <x:c r="J153" s="2"/>
    </x:row>
    <x:row r="154">
      <x:c r="A154" s="2"/>
      <x:c r="B154" s="2"/>
      <x:c r="C154" s="2"/>
      <x:c r="D154" s="2"/>
      <x:c r="E154" s="2"/>
      <x:c r="F154" s="2"/>
      <x:c r="G154" s="2"/>
      <x:c r="H154" s="2"/>
      <x:c r="I154" s="2"/>
      <x:c r="J154" s="2"/>
    </x:row>
    <x:row r="155">
      <x:c r="A155" s="2"/>
      <x:c r="B155" s="2"/>
      <x:c r="C155" s="2"/>
      <x:c r="D155" s="2"/>
      <x:c r="E155" s="2"/>
      <x:c r="F155" s="2"/>
      <x:c r="G155" s="2"/>
      <x:c r="H155" s="2"/>
      <x:c r="I155" s="2"/>
      <x:c r="J155" s="2"/>
    </x:row>
    <x:row r="156">
      <x:c r="A156" s="2"/>
      <x:c r="B156" s="2"/>
      <x:c r="C156" s="2"/>
      <x:c r="D156" s="2"/>
      <x:c r="E156" s="2"/>
      <x:c r="F156" s="2"/>
      <x:c r="G156" s="2"/>
      <x:c r="H156" s="2"/>
      <x:c r="I156" s="2"/>
      <x:c r="J156" s="2"/>
    </x:row>
    <x:row r="157">
      <x:c r="A157" s="2"/>
      <x:c r="B157" s="2"/>
      <x:c r="C157" s="2"/>
      <x:c r="D157" s="2"/>
      <x:c r="E157" s="2"/>
      <x:c r="F157" s="2"/>
      <x:c r="G157" s="2"/>
      <x:c r="H157" s="2"/>
      <x:c r="I157" s="2"/>
      <x:c r="J157" s="2"/>
    </x:row>
    <x:row r="158">
      <x:c r="A158" s="2"/>
      <x:c r="B158" s="2"/>
      <x:c r="C158" s="2"/>
      <x:c r="D158" s="2"/>
      <x:c r="E158" s="2"/>
      <x:c r="F158" s="2"/>
      <x:c r="G158" s="2"/>
      <x:c r="H158" s="2"/>
      <x:c r="I158" s="2"/>
      <x:c r="J158" s="2"/>
    </x:row>
    <x:row r="159">
      <x:c r="A159" s="2"/>
      <x:c r="B159" s="2"/>
      <x:c r="C159" s="2"/>
      <x:c r="D159" s="2"/>
      <x:c r="E159" s="2"/>
      <x:c r="F159" s="2"/>
      <x:c r="G159" s="2"/>
      <x:c r="H159" s="2"/>
      <x:c r="I159" s="2"/>
      <x:c r="J159" s="2"/>
    </x:row>
    <x:row r="160">
      <x:c r="A160" s="2"/>
      <x:c r="B160" s="2"/>
      <x:c r="C160" s="2"/>
      <x:c r="D160" s="2"/>
      <x:c r="E160" s="2"/>
      <x:c r="F160" s="2"/>
      <x:c r="G160" s="2"/>
      <x:c r="H160" s="2"/>
      <x:c r="I160" s="2"/>
      <x:c r="J160" s="2"/>
    </x:row>
    <x:row r="161">
      <x:c r="A161" s="2"/>
      <x:c r="B161" s="2"/>
      <x:c r="C161" s="2"/>
      <x:c r="D161" s="2"/>
      <x:c r="E161" s="2"/>
      <x:c r="F161" s="2"/>
      <x:c r="G161" s="2"/>
      <x:c r="H161" s="2"/>
      <x:c r="I161" s="2"/>
      <x:c r="J161" s="2"/>
    </x:row>
    <x:row r="162">
      <x:c r="A162" s="2"/>
      <x:c r="B162" s="2"/>
      <x:c r="C162" s="2"/>
      <x:c r="D162" s="2"/>
      <x:c r="E162" s="2"/>
      <x:c r="F162" s="2"/>
      <x:c r="G162" s="2"/>
      <x:c r="H162" s="2"/>
      <x:c r="I162" s="2"/>
      <x:c r="J162" s="2"/>
    </x:row>
    <x:row r="163">
      <x:c r="A163" s="2"/>
      <x:c r="B163" s="2"/>
      <x:c r="C163" s="2"/>
      <x:c r="D163" s="2"/>
      <x:c r="E163" s="2"/>
      <x:c r="F163" s="2"/>
      <x:c r="G163" s="2"/>
      <x:c r="H163" s="2"/>
      <x:c r="I163" s="2"/>
      <x:c r="J163" s="2"/>
    </x:row>
    <x:row r="164">
      <x:c r="A164" s="2"/>
      <x:c r="B164" s="2"/>
      <x:c r="C164" s="2"/>
      <x:c r="D164" s="2"/>
      <x:c r="E164" s="2"/>
      <x:c r="F164" s="2"/>
      <x:c r="G164" s="2"/>
      <x:c r="H164" s="2"/>
      <x:c r="I164" s="2"/>
      <x:c r="J164" s="2"/>
    </x:row>
    <x:row r="165">
      <x:c r="A165" s="2"/>
      <x:c r="B165" s="2"/>
      <x:c r="C165" s="2"/>
      <x:c r="D165" s="2"/>
      <x:c r="E165" s="2"/>
      <x:c r="F165" s="2"/>
      <x:c r="G165" s="2"/>
      <x:c r="H165" s="2"/>
      <x:c r="I165" s="2"/>
      <x:c r="J165" s="2"/>
    </x:row>
    <x:row r="166">
      <x:c r="A166" s="2"/>
      <x:c r="B166" s="2"/>
      <x:c r="C166" s="2"/>
      <x:c r="D166" s="2"/>
      <x:c r="E166" s="2"/>
      <x:c r="F166" s="2"/>
      <x:c r="G166" s="2"/>
      <x:c r="H166" s="2"/>
      <x:c r="I166" s="2"/>
      <x:c r="J166" s="2"/>
    </x:row>
    <x:row r="167">
      <x:c r="A167" s="2"/>
      <x:c r="B167" s="2"/>
      <x:c r="C167" s="2"/>
      <x:c r="D167" s="2"/>
      <x:c r="E167" s="2"/>
      <x:c r="F167" s="2"/>
      <x:c r="G167" s="2"/>
      <x:c r="H167" s="2"/>
      <x:c r="I167" s="2"/>
      <x:c r="J167" s="2"/>
    </x:row>
    <x:row r="168">
      <x:c r="A168" s="2"/>
      <x:c r="B168" s="2"/>
      <x:c r="C168" s="2"/>
      <x:c r="D168" s="2"/>
      <x:c r="E168" s="2"/>
      <x:c r="F168" s="2"/>
      <x:c r="G168" s="2"/>
      <x:c r="H168" s="2"/>
      <x:c r="I168" s="2"/>
      <x:c r="J168" s="2"/>
    </x:row>
    <x:row r="169">
      <x:c r="A169" s="2"/>
      <x:c r="B169" s="2"/>
      <x:c r="C169" s="2"/>
      <x:c r="D169" s="2"/>
      <x:c r="E169" s="2"/>
      <x:c r="F169" s="2"/>
      <x:c r="G169" s="2"/>
      <x:c r="H169" s="2"/>
      <x:c r="I169" s="2"/>
      <x:c r="J169" s="2"/>
    </x:row>
    <x:row r="170">
      <x:c r="A170" s="2"/>
      <x:c r="B170" s="2"/>
      <x:c r="C170" s="2"/>
      <x:c r="D170" s="2"/>
      <x:c r="E170" s="2"/>
      <x:c r="F170" s="2"/>
      <x:c r="G170" s="2"/>
      <x:c r="H170" s="2"/>
      <x:c r="I170" s="2"/>
      <x:c r="J170" s="2"/>
    </x:row>
    <x:row r="171">
      <x:c r="A171" s="2"/>
      <x:c r="B171" s="2"/>
      <x:c r="C171" s="2"/>
      <x:c r="D171" s="2"/>
      <x:c r="E171" s="2"/>
      <x:c r="F171" s="2"/>
      <x:c r="G171" s="2"/>
      <x:c r="H171" s="2"/>
      <x:c r="I171" s="2"/>
      <x:c r="J171" s="2"/>
    </x:row>
    <x:row r="172">
      <x:c r="A172" s="2"/>
      <x:c r="B172" s="2"/>
      <x:c r="C172" s="2"/>
      <x:c r="D172" s="2"/>
      <x:c r="E172" s="2"/>
      <x:c r="F172" s="2"/>
      <x:c r="G172" s="2"/>
      <x:c r="H172" s="2"/>
      <x:c r="I172" s="2"/>
      <x:c r="J172" s="2"/>
    </x:row>
    <x:row r="173">
      <x:c r="A173" s="2"/>
      <x:c r="B173" s="2"/>
      <x:c r="C173" s="2"/>
      <x:c r="D173" s="2"/>
      <x:c r="E173" s="2"/>
      <x:c r="F173" s="2"/>
      <x:c r="G173" s="2"/>
      <x:c r="H173" s="2"/>
      <x:c r="I173" s="2"/>
      <x:c r="J173" s="2"/>
    </x:row>
    <x:row r="174">
      <x:c r="A174" s="2"/>
      <x:c r="B174" s="2"/>
      <x:c r="C174" s="2"/>
      <x:c r="D174" s="2"/>
      <x:c r="E174" s="2"/>
      <x:c r="F174" s="2"/>
      <x:c r="G174" s="2"/>
      <x:c r="H174" s="2"/>
      <x:c r="I174" s="2"/>
      <x:c r="J174" s="2"/>
    </x:row>
    <x:row r="175">
      <x:c r="A175" s="2"/>
      <x:c r="B175" s="2"/>
      <x:c r="C175" s="2"/>
      <x:c r="D175" s="2"/>
      <x:c r="E175" s="2"/>
      <x:c r="F175" s="2"/>
      <x:c r="G175" s="2"/>
      <x:c r="H175" s="2"/>
      <x:c r="I175" s="2"/>
      <x:c r="J175" s="2"/>
    </x:row>
    <x:row r="176">
      <x:c r="A176" s="2"/>
      <x:c r="B176" s="2"/>
      <x:c r="C176" s="2"/>
      <x:c r="D176" s="2"/>
      <x:c r="E176" s="2"/>
      <x:c r="F176" s="2"/>
      <x:c r="G176" s="2"/>
      <x:c r="H176" s="2"/>
      <x:c r="I176" s="2"/>
      <x:c r="J176" s="2"/>
    </x:row>
    <x:row r="177">
      <x:c r="A177" s="2"/>
      <x:c r="B177" s="2"/>
      <x:c r="C177" s="2"/>
      <x:c r="D177" s="2"/>
      <x:c r="E177" s="2"/>
      <x:c r="F177" s="2"/>
      <x:c r="G177" s="2"/>
      <x:c r="H177" s="2"/>
      <x:c r="I177" s="2"/>
      <x:c r="J177" s="2"/>
    </x:row>
    <x:row r="178">
      <x:c r="A178" s="2"/>
      <x:c r="B178" s="2"/>
      <x:c r="C178" s="2"/>
      <x:c r="D178" s="2"/>
      <x:c r="E178" s="2"/>
      <x:c r="F178" s="2"/>
      <x:c r="G178" s="2"/>
      <x:c r="H178" s="2"/>
      <x:c r="I178" s="2"/>
      <x:c r="J178" s="2"/>
    </x:row>
    <x:row r="179">
      <x:c r="A179" s="2"/>
      <x:c r="B179" s="2"/>
      <x:c r="C179" s="2"/>
      <x:c r="D179" s="2"/>
      <x:c r="E179" s="2"/>
      <x:c r="F179" s="2"/>
      <x:c r="G179" s="2"/>
      <x:c r="H179" s="2"/>
      <x:c r="I179" s="2"/>
      <x:c r="J179" s="2"/>
    </x:row>
    <x:row r="180">
      <x:c r="A180" s="2"/>
      <x:c r="B180" s="2"/>
      <x:c r="C180" s="2"/>
      <x:c r="D180" s="2"/>
      <x:c r="E180" s="2"/>
      <x:c r="F180" s="2"/>
      <x:c r="G180" s="2"/>
      <x:c r="H180" s="2"/>
      <x:c r="I180" s="2"/>
      <x:c r="J180" s="2"/>
    </x:row>
    <x:row r="181">
      <x:c r="A181" s="2"/>
      <x:c r="B181" s="2"/>
      <x:c r="C181" s="2"/>
      <x:c r="D181" s="2"/>
      <x:c r="E181" s="2"/>
      <x:c r="F181" s="2"/>
      <x:c r="G181" s="2"/>
      <x:c r="H181" s="2"/>
      <x:c r="I181" s="2"/>
      <x:c r="J181" s="2"/>
    </x:row>
    <x:row r="182">
      <x:c r="A182" s="2"/>
      <x:c r="B182" s="2"/>
      <x:c r="C182" s="2"/>
      <x:c r="D182" s="2"/>
      <x:c r="E182" s="2"/>
      <x:c r="F182" s="2"/>
      <x:c r="G182" s="2"/>
      <x:c r="H182" s="2"/>
      <x:c r="I182" s="2"/>
      <x:c r="J182" s="2"/>
    </x:row>
    <x:row r="183">
      <x:c r="A183" s="2"/>
      <x:c r="B183" s="2"/>
      <x:c r="C183" s="2"/>
      <x:c r="D183" s="2"/>
      <x:c r="E183" s="2"/>
      <x:c r="F183" s="2"/>
      <x:c r="G183" s="2"/>
      <x:c r="H183" s="2"/>
      <x:c r="I183" s="2"/>
      <x:c r="J183" s="2"/>
    </x:row>
    <x:row r="184">
      <x:c r="A184" s="2"/>
      <x:c r="B184" s="2"/>
      <x:c r="C184" s="2"/>
      <x:c r="D184" s="2"/>
      <x:c r="E184" s="2"/>
      <x:c r="F184" s="2"/>
      <x:c r="G184" s="2"/>
      <x:c r="H184" s="2"/>
      <x:c r="I184" s="2"/>
      <x:c r="J184" s="2"/>
    </x:row>
    <x:row r="185">
      <x:c r="A185" s="2"/>
      <x:c r="B185" s="2"/>
      <x:c r="C185" s="2"/>
      <x:c r="D185" s="2"/>
      <x:c r="E185" s="2"/>
      <x:c r="F185" s="2"/>
      <x:c r="G185" s="2"/>
      <x:c r="H185" s="2"/>
      <x:c r="I185" s="2"/>
      <x:c r="J185" s="2"/>
    </x:row>
    <x:row r="186">
      <x:c r="A186" s="2"/>
      <x:c r="B186" s="2"/>
      <x:c r="C186" s="2"/>
      <x:c r="D186" s="2"/>
      <x:c r="E186" s="2"/>
      <x:c r="F186" s="2"/>
      <x:c r="G186" s="2"/>
      <x:c r="H186" s="2"/>
      <x:c r="I186" s="2"/>
      <x:c r="J186" s="2"/>
    </x:row>
    <x:row r="187">
      <x:c r="A187" s="2"/>
      <x:c r="B187" s="2"/>
      <x:c r="C187" s="2"/>
      <x:c r="D187" s="2"/>
      <x:c r="E187" s="2"/>
      <x:c r="F187" s="2"/>
      <x:c r="G187" s="2"/>
      <x:c r="H187" s="2"/>
      <x:c r="I187" s="2"/>
      <x:c r="J187" s="2"/>
    </x:row>
    <x:row r="188">
      <x:c r="A188" s="2"/>
      <x:c r="B188" s="2"/>
      <x:c r="C188" s="2"/>
      <x:c r="D188" s="2"/>
      <x:c r="E188" s="2"/>
      <x:c r="F188" s="2"/>
      <x:c r="G188" s="2"/>
      <x:c r="H188" s="2"/>
      <x:c r="I188" s="2"/>
      <x:c r="J188" s="2"/>
    </x:row>
    <x:row r="189">
      <x:c r="A189" s="2"/>
      <x:c r="B189" s="2"/>
      <x:c r="C189" s="2"/>
      <x:c r="D189" s="2"/>
      <x:c r="E189" s="2"/>
      <x:c r="F189" s="2"/>
      <x:c r="G189" s="2"/>
      <x:c r="H189" s="2"/>
      <x:c r="I189" s="2"/>
      <x:c r="J189" s="2"/>
    </x:row>
    <x:row r="190">
      <x:c r="A190" s="2"/>
      <x:c r="B190" s="2"/>
      <x:c r="C190" s="2"/>
      <x:c r="D190" s="2"/>
      <x:c r="E190" s="2"/>
      <x:c r="F190" s="2"/>
      <x:c r="G190" s="2"/>
      <x:c r="H190" s="2"/>
      <x:c r="I190" s="2"/>
      <x:c r="J190" s="2"/>
    </x:row>
    <x:row r="191">
      <x:c r="A191" s="2"/>
      <x:c r="B191" s="2"/>
      <x:c r="C191" s="2"/>
      <x:c r="D191" s="2"/>
      <x:c r="E191" s="2"/>
      <x:c r="F191" s="2"/>
      <x:c r="G191" s="2"/>
      <x:c r="H191" s="2"/>
      <x:c r="I191" s="2"/>
      <x:c r="J191" s="2"/>
    </x:row>
    <x:row r="192">
      <x:c r="A192" s="2"/>
      <x:c r="B192" s="2"/>
      <x:c r="C192" s="2"/>
      <x:c r="D192" s="2"/>
      <x:c r="E192" s="2"/>
      <x:c r="F192" s="2"/>
      <x:c r="G192" s="2"/>
      <x:c r="H192" s="2"/>
      <x:c r="I192" s="2"/>
      <x:c r="J192" s="2"/>
    </x:row>
    <x:row r="193">
      <x:c r="A193" s="2"/>
      <x:c r="B193" s="2"/>
      <x:c r="C193" s="2"/>
      <x:c r="D193" s="2"/>
      <x:c r="E193" s="2"/>
      <x:c r="F193" s="2"/>
      <x:c r="G193" s="2"/>
      <x:c r="H193" s="2"/>
      <x:c r="I193" s="2"/>
      <x:c r="J193" s="2"/>
    </x:row>
    <x:row r="194">
      <x:c r="A194" s="2"/>
      <x:c r="B194" s="2"/>
      <x:c r="C194" s="2"/>
      <x:c r="D194" s="2"/>
      <x:c r="E194" s="2"/>
      <x:c r="F194" s="2"/>
      <x:c r="G194" s="2"/>
      <x:c r="H194" s="2"/>
      <x:c r="I194" s="2"/>
      <x:c r="J194" s="2"/>
    </x:row>
    <x:row r="195">
      <x:c r="A195" s="2"/>
      <x:c r="B195" s="2"/>
      <x:c r="C195" s="2"/>
      <x:c r="D195" s="2"/>
      <x:c r="E195" s="2"/>
      <x:c r="F195" s="2"/>
      <x:c r="G195" s="2"/>
      <x:c r="H195" s="2"/>
      <x:c r="I195" s="2"/>
      <x:c r="J195" s="2"/>
    </x:row>
    <x:row r="196">
      <x:c r="A196" s="2"/>
      <x:c r="B196" s="2"/>
      <x:c r="C196" s="2"/>
      <x:c r="D196" s="2"/>
      <x:c r="E196" s="2"/>
      <x:c r="F196" s="2"/>
      <x:c r="G196" s="2"/>
      <x:c r="H196" s="2"/>
      <x:c r="I196" s="2"/>
      <x:c r="J196" s="2"/>
    </x:row>
    <x:row r="197">
      <x:c r="A197" s="2"/>
      <x:c r="B197" s="2"/>
      <x:c r="C197" s="2"/>
      <x:c r="D197" s="2"/>
      <x:c r="E197" s="2"/>
      <x:c r="F197" s="2"/>
      <x:c r="G197" s="2"/>
      <x:c r="H197" s="2"/>
      <x:c r="I197" s="2"/>
      <x:c r="J197" s="2"/>
    </x:row>
    <x:row r="198">
      <x:c r="A198" s="2"/>
      <x:c r="B198" s="2"/>
      <x:c r="C198" s="2"/>
      <x:c r="D198" s="2"/>
      <x:c r="E198" s="2"/>
      <x:c r="F198" s="2"/>
      <x:c r="G198" s="2"/>
      <x:c r="H198" s="2"/>
      <x:c r="I198" s="2"/>
      <x:c r="J198" s="2"/>
    </x:row>
    <x:row r="199">
      <x:c r="A199" s="2"/>
      <x:c r="B199" s="2"/>
      <x:c r="C199" s="2"/>
      <x:c r="D199" s="2"/>
      <x:c r="E199" s="2"/>
      <x:c r="F199" s="2"/>
      <x:c r="G199" s="2"/>
      <x:c r="H199" s="2"/>
      <x:c r="I199" s="2"/>
      <x:c r="J199" s="2"/>
    </x:row>
    <x:row r="200">
      <x:c r="A200" s="2"/>
      <x:c r="B200" s="2"/>
      <x:c r="C200" s="2"/>
      <x:c r="D200" s="2"/>
      <x:c r="E200" s="2"/>
      <x:c r="F200" s="2"/>
      <x:c r="G200" s="2"/>
      <x:c r="H200" s="2"/>
      <x:c r="I200" s="2"/>
      <x:c r="J200" s="2"/>
    </x:row>
    <x:row r="201">
      <x:c r="A201" s="2"/>
      <x:c r="B201" s="2"/>
      <x:c r="C201" s="2"/>
      <x:c r="D201" s="2"/>
      <x:c r="E201" s="2"/>
      <x:c r="F201" s="2"/>
      <x:c r="G201" s="2"/>
      <x:c r="H201" s="2"/>
      <x:c r="I201" s="2"/>
      <x:c r="J201" s="2"/>
    </x:row>
    <x:row r="202">
      <x:c r="A202" s="2"/>
      <x:c r="B202" s="2"/>
      <x:c r="C202" s="2"/>
      <x:c r="D202" s="2"/>
      <x:c r="E202" s="2"/>
      <x:c r="F202" s="2"/>
      <x:c r="G202" s="2"/>
      <x:c r="H202" s="2"/>
      <x:c r="I202" s="2"/>
      <x:c r="J202" s="2"/>
    </x:row>
    <x:row r="203">
      <x:c r="A203" s="2"/>
      <x:c r="B203" s="2"/>
      <x:c r="C203" s="2"/>
      <x:c r="D203" s="2"/>
      <x:c r="E203" s="2"/>
      <x:c r="F203" s="2"/>
      <x:c r="G203" s="2"/>
      <x:c r="H203" s="2"/>
      <x:c r="I203" s="2"/>
      <x:c r="J203" s="2"/>
    </x:row>
    <x:row r="204">
      <x:c r="A204" s="2"/>
      <x:c r="B204" s="2"/>
      <x:c r="C204" s="2"/>
      <x:c r="D204" s="2"/>
      <x:c r="E204" s="2"/>
      <x:c r="F204" s="2"/>
      <x:c r="G204" s="2"/>
      <x:c r="H204" s="2"/>
      <x:c r="I204" s="2"/>
      <x:c r="J204" s="2"/>
    </x:row>
    <x:row r="205">
      <x:c r="A205" s="2"/>
      <x:c r="B205" s="2"/>
      <x:c r="C205" s="2"/>
      <x:c r="D205" s="2"/>
      <x:c r="E205" s="2"/>
      <x:c r="F205" s="2"/>
      <x:c r="G205" s="2"/>
      <x:c r="H205" s="2"/>
      <x:c r="I205" s="2"/>
      <x:c r="J205" s="2"/>
    </x:row>
    <x:row r="206">
      <x:c r="A206" s="2"/>
      <x:c r="B206" s="2"/>
      <x:c r="C206" s="2"/>
      <x:c r="D206" s="2"/>
      <x:c r="E206" s="2"/>
      <x:c r="F206" s="2"/>
      <x:c r="G206" s="2"/>
      <x:c r="H206" s="2"/>
      <x:c r="I206" s="2"/>
      <x:c r="J206" s="2"/>
    </x:row>
    <x:row r="207">
      <x:c r="A207" s="2"/>
      <x:c r="B207" s="2"/>
      <x:c r="C207" s="2"/>
      <x:c r="D207" s="2"/>
      <x:c r="E207" s="2"/>
      <x:c r="F207" s="2"/>
      <x:c r="G207" s="2"/>
      <x:c r="H207" s="2"/>
      <x:c r="I207" s="2"/>
      <x:c r="J207" s="2"/>
    </x:row>
    <x:row r="208">
      <x:c r="A208" s="2"/>
      <x:c r="B208" s="2"/>
      <x:c r="C208" s="2"/>
      <x:c r="D208" s="2"/>
      <x:c r="E208" s="2"/>
      <x:c r="F208" s="2"/>
      <x:c r="G208" s="2"/>
      <x:c r="H208" s="2"/>
      <x:c r="I208" s="2"/>
      <x:c r="J208" s="2"/>
    </x:row>
    <x:row r="209">
      <x:c r="A209" s="2"/>
      <x:c r="B209" s="2"/>
      <x:c r="C209" s="2"/>
      <x:c r="D209" s="2"/>
      <x:c r="E209" s="2"/>
      <x:c r="F209" s="2"/>
      <x:c r="G209" s="2"/>
      <x:c r="H209" s="2"/>
      <x:c r="I209" s="2"/>
      <x:c r="J209" s="2"/>
    </x:row>
  </x:sheetData>
  <x:mergeCells>
    <x:mergeCell ref="A2:J2"/>
    <x:mergeCell ref="A3:J3"/>
    <x:mergeCell ref="A5:B5"/>
    <x:mergeCell ref="A6:B6"/>
    <x:mergeCell ref="C5:D5"/>
    <x:mergeCell ref="C6:D6"/>
    <x:mergeCell ref="E5:F5"/>
    <x:mergeCell ref="E6:F6"/>
    <x:mergeCell ref="G5:H5"/>
    <x:mergeCell ref="G6:H6"/>
    <x:mergeCell ref="A7:J7"/>
    <x:mergeCell ref="A18:J18"/>
    <x:mergeCell ref="A20:B21"/>
    <x:mergeCell ref="C20:J21"/>
    <x:mergeCell ref="A22:B23"/>
    <x:mergeCell ref="C22:J23"/>
    <x:mergeCell ref="A24:B25"/>
    <x:mergeCell ref="C24:J25"/>
    <x:mergeCell ref="A26:B27"/>
    <x:mergeCell ref="C26:J27"/>
    <x:mergeCell ref="A28:B29"/>
    <x:mergeCell ref="C28:J29"/>
    <x:mergeCell ref="A30:B31"/>
    <x:mergeCell ref="C30:J31"/>
    <x:mergeCell ref="A32:B33"/>
    <x:mergeCell ref="C32:J33"/>
    <x:mergeCell ref="A34:B35"/>
    <x:mergeCell ref="C34:J35"/>
    <x:mergeCell ref="A36:B37"/>
    <x:mergeCell ref="C36:J37"/>
    <x:mergeCell ref="A38:B39"/>
    <x:mergeCell ref="C38:J39"/>
    <x:mergeCell ref="A40:B41"/>
    <x:mergeCell ref="C40:J41"/>
    <x:mergeCell ref="A8:J8"/>
  </x:mergeCells>
  <x:conditionalFormatting sqref="I10:I209">
    <x:cfRule type="expression" dxfId="4" priority="1">
      <x:formula>$I10="期限超過"</x:formula>
    </x:cfRule>
    <x:cfRule type="expression" dxfId="5" priority="2">
      <x:formula>OR($I10="今日が期限",$I10="3日以内")</x:formula>
    </x:cfRule>
    <x:cfRule type="expression" dxfId="7" priority="4">
      <x:formula>$I10="終了"</x:formula>
    </x:cfRule>
  </x:conditionalFormatting>
  <x:conditionalFormatting sqref="J10:J209">
    <x:cfRule type="expression" dxfId="6" priority="3">
      <x:formula>$J10&lt;&gt;""</x:formula>
    </x:cfRule>
  </x:conditionalFormatting>
  <x:dataValidations count="1">
    <x:dataValidation type="list" sqref="D10:D16">
      <x:formula1>"検討中,応募済,選考中,条件確認中,契約,辞退,見送り"</x:formula1>
    </x:dataValidation>
  </x:dataValidations>
  <x:pageMargins left="0.7" right="0.7" top="0.75" bottom="0.75" header="0.3" footer="0.3"/>
  <x:tableParts count="1">
    <x:tablePart xmlns:r="http://schemas.openxmlformats.org/officeDocument/2006/relationships" r:id="Rc8b2a52396404412"/>
  </x:tableParts>
</x:worksheet>
</file>